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601" activeTab="0"/>
  </bookViews>
  <sheets>
    <sheet name="PULC" sheetId="1" r:id="rId1"/>
    <sheet name="1B2P.2" sheetId="2" r:id="rId2"/>
    <sheet name="1B3P.2" sheetId="3" r:id="rId3"/>
    <sheet name="1B3P.3" sheetId="4" r:id="rId4"/>
    <sheet name="1C2P.2" sheetId="5" r:id="rId5"/>
    <sheet name="1C3P.2" sheetId="6" r:id="rId6"/>
    <sheet name="1C3P.3" sheetId="7" r:id="rId7"/>
    <sheet name="1J2P.2" sheetId="8" r:id="rId8"/>
    <sheet name="1J3P.2" sheetId="9" r:id="rId9"/>
    <sheet name="1J3P.3" sheetId="10" r:id="rId10"/>
    <sheet name="1S2P.2" sheetId="11" r:id="rId11"/>
    <sheet name="1S3P.2" sheetId="12" r:id="rId12"/>
    <sheet name="1S3P.3" sheetId="13" r:id="rId13"/>
    <sheet name="2C" sheetId="14" r:id="rId14"/>
    <sheet name="2J" sheetId="15" r:id="rId15"/>
    <sheet name="2S" sheetId="16" r:id="rId16"/>
    <sheet name="2FGI&quot;B&quot;" sheetId="17" r:id="rId17"/>
    <sheet name="2FGI&quot;C&quot;" sheetId="18" r:id="rId18"/>
    <sheet name="2FGI&quot;J&quot;-&quot;S&quot;" sheetId="19" r:id="rId19"/>
    <sheet name="3° AICS" sheetId="20" r:id="rId20"/>
    <sheet name="3° FGI" sheetId="21" r:id="rId21"/>
  </sheets>
  <definedNames>
    <definedName name="_xlnm.Print_Area" localSheetId="1">'1B2P.2'!$B$1:$AF$45</definedName>
    <definedName name="_xlnm.Print_Area" localSheetId="2">'1B3P.2'!$B$1:$AF$41</definedName>
    <definedName name="_xlnm.Print_Area" localSheetId="3">'1B3P.3'!$B$1:$AF$55</definedName>
    <definedName name="_xlnm.Print_Area" localSheetId="4">'1C2P.2'!$B$1:$AF$48</definedName>
    <definedName name="_xlnm.Print_Area" localSheetId="5">'1C3P.2'!$B$1:$AF$49</definedName>
    <definedName name="_xlnm.Print_Area" localSheetId="6">'1C3P.3'!$B$1:$AF$36</definedName>
    <definedName name="_xlnm.Print_Area" localSheetId="7">'1J2P.2'!$B$1:$AF$44</definedName>
    <definedName name="_xlnm.Print_Area" localSheetId="8">'1J3P.2'!$B$1:$AF$44</definedName>
    <definedName name="_xlnm.Print_Area" localSheetId="9">'1J3P.3'!$B$1:$AF$30</definedName>
    <definedName name="_xlnm.Print_Area" localSheetId="10">'1S2P.2'!$B$1:$AF$34</definedName>
    <definedName name="_xlnm.Print_Area" localSheetId="11">'1S3P.2'!$B$1:$AF$35</definedName>
    <definedName name="_xlnm.Print_Area" localSheetId="12">'1S3P.3'!$B$1:$AF$37</definedName>
    <definedName name="_xlnm.Print_Area" localSheetId="13">'2C'!$B$1:$AF$7</definedName>
    <definedName name="_xlnm.Print_Area" localSheetId="16">'2FGI"B"'!#REF!</definedName>
    <definedName name="_xlnm.Print_Area" localSheetId="17">'2FGI"C"'!$B$1:$AF$30</definedName>
    <definedName name="_xlnm.Print_Area" localSheetId="18">'2FGI"J"-"S"'!$B$1:$AF$45</definedName>
    <definedName name="_xlnm.Print_Area" localSheetId="14">'2J'!$B$1:$AF$33</definedName>
    <definedName name="_xlnm.Print_Area" localSheetId="15">'2S'!$B$1:$AF$35</definedName>
    <definedName name="_xlnm.Print_Area" localSheetId="19">'3° AICS'!$B$1:$Q$22</definedName>
    <definedName name="_xlnm.Print_Area" localSheetId="20">'3° FGI'!$B$1:$AF$31</definedName>
    <definedName name="_xlnm.Print_Area" localSheetId="0">'PULC'!$B$1:$R$38</definedName>
    <definedName name="CRITERIA" localSheetId="1">'1B2P.2'!$C$20</definedName>
    <definedName name="CRITERIA" localSheetId="2">'1B3P.2'!$C$20</definedName>
    <definedName name="CRITERIA" localSheetId="3">'1B3P.3'!$C$20</definedName>
    <definedName name="CRITERIA" localSheetId="4">'1C2P.2'!#REF!</definedName>
    <definedName name="CRITERIA" localSheetId="5">'1C3P.2'!$C$20</definedName>
    <definedName name="CRITERIA" localSheetId="6">'1C3P.3'!$C$20</definedName>
    <definedName name="CRITERIA" localSheetId="7">'1J2P.2'!$C$20</definedName>
    <definedName name="CRITERIA" localSheetId="8">'1J3P.2'!$C$20</definedName>
    <definedName name="CRITERIA" localSheetId="9">'1J3P.3'!$C$20</definedName>
    <definedName name="CRITERIA" localSheetId="10">'1S2P.2'!$C$20</definedName>
    <definedName name="CRITERIA" localSheetId="11">'1S3P.2'!$C$20</definedName>
    <definedName name="CRITERIA" localSheetId="12">'1S3P.3'!$C$20</definedName>
    <definedName name="CRITERIA" localSheetId="13">'2C'!#REF!</definedName>
    <definedName name="CRITERIA" localSheetId="16">'2FGI"B"'!#REF!</definedName>
    <definedName name="CRITERIA" localSheetId="17">'2FGI"C"'!$C$20</definedName>
    <definedName name="CRITERIA" localSheetId="18">'2FGI"J"-"S"'!$C$19</definedName>
    <definedName name="CRITERIA" localSheetId="14">'2J'!$C$20</definedName>
    <definedName name="CRITERIA" localSheetId="15">'2S'!$C$20</definedName>
    <definedName name="CRITERIA" localSheetId="19">'3° AICS'!#REF!</definedName>
    <definedName name="CRITERIA" localSheetId="20">'3° FGI'!$C$20</definedName>
    <definedName name="CRITERIA" localSheetId="0">'PULC'!$C$20</definedName>
  </definedNames>
  <calcPr fullCalcOnLoad="1"/>
</workbook>
</file>

<file path=xl/sharedStrings.xml><?xml version="1.0" encoding="utf-8"?>
<sst xmlns="http://schemas.openxmlformats.org/spreadsheetml/2006/main" count="1650" uniqueCount="385">
  <si>
    <t>GINNASTA</t>
  </si>
  <si>
    <t>SUOLO</t>
  </si>
  <si>
    <t>PUNTI</t>
  </si>
  <si>
    <t>TRAVE</t>
  </si>
  <si>
    <t>NASCITA</t>
  </si>
  <si>
    <t>FORZA</t>
  </si>
  <si>
    <t>D</t>
  </si>
  <si>
    <t>E</t>
  </si>
  <si>
    <t>TOT</t>
  </si>
  <si>
    <t>GINNASTICA ARTISTICA FEMMINILE</t>
  </si>
  <si>
    <t>ORGANIZZATO DA :</t>
  </si>
  <si>
    <t>CLASSIFICA INDIVIDUALE</t>
  </si>
  <si>
    <t>INDIRIZZO IMPIANTO:</t>
  </si>
  <si>
    <t>DATA DI SVOLGIMENTO:</t>
  </si>
  <si>
    <t>FASE:</t>
  </si>
  <si>
    <t>CATEGORIA:</t>
  </si>
  <si>
    <t>fin.</t>
  </si>
  <si>
    <t>class.fin</t>
  </si>
  <si>
    <t>rappresentativa</t>
  </si>
  <si>
    <t>DATA</t>
  </si>
  <si>
    <t>TOT 1°</t>
  </si>
  <si>
    <t>nota</t>
  </si>
  <si>
    <t>1° salto</t>
  </si>
  <si>
    <t>TOT 2°</t>
  </si>
  <si>
    <t>pen. Salto ripetuto</t>
  </si>
  <si>
    <t>bonus</t>
  </si>
  <si>
    <t xml:space="preserve">TOTALE </t>
  </si>
  <si>
    <t>2° salto</t>
  </si>
  <si>
    <t>VOLTEGGIO</t>
  </si>
  <si>
    <t>PARALLELE</t>
  </si>
  <si>
    <t>comitat</t>
  </si>
  <si>
    <t xml:space="preserve"> 2° Grado  categoria  "J"  </t>
  </si>
  <si>
    <t xml:space="preserve"> 2° Grado  categoria  "S"  </t>
  </si>
  <si>
    <t xml:space="preserve"> PULCINE  </t>
  </si>
  <si>
    <t xml:space="preserve">PULCINE categoria unica </t>
  </si>
  <si>
    <t>CLASSIFICA PER FASCIA DI MERITO</t>
  </si>
  <si>
    <t>FASCIA</t>
  </si>
  <si>
    <t>MOBILITA/</t>
  </si>
  <si>
    <t>FINALI</t>
  </si>
  <si>
    <t xml:space="preserve">PUNTI </t>
  </si>
  <si>
    <t>SENIOR</t>
  </si>
  <si>
    <t xml:space="preserve"> 2° Grado FGI  categoria  "J"-"S"  </t>
  </si>
  <si>
    <t xml:space="preserve"> 2° Grado FGI  categoria  "C" - "A" </t>
  </si>
  <si>
    <t>CRITERI FASCE:</t>
  </si>
  <si>
    <t>ARG: PT : 31,99- 28,00</t>
  </si>
  <si>
    <t>ORO: PT: 36,00-32,00</t>
  </si>
  <si>
    <t>BRO: PT: 28,00 -------&gt;</t>
  </si>
  <si>
    <t>COMITATO PROVINCIALE  DI ROMA</t>
  </si>
  <si>
    <t>ESCHILO - CASAL PALOCCO</t>
  </si>
  <si>
    <t>PROVINCIALE</t>
  </si>
  <si>
    <t>COMITATO PROVINCIALE DI ROMA</t>
  </si>
  <si>
    <t>CASAL PALOCCO</t>
  </si>
  <si>
    <t xml:space="preserve">COMITATO PROVINCIALE DI ROMA </t>
  </si>
  <si>
    <t xml:space="preserve">PROVINCIALE </t>
  </si>
  <si>
    <t xml:space="preserve">COMITATO  PROVINCIALE DI ROMA </t>
  </si>
  <si>
    <t xml:space="preserve">ESCHILO - CASAL PALOCCO </t>
  </si>
  <si>
    <t xml:space="preserve"> 3° Grado FGI</t>
  </si>
  <si>
    <t xml:space="preserve">3° GRADO  FGI </t>
  </si>
  <si>
    <t xml:space="preserve">2° GRADO FGI  CATEGORIA  "C"  </t>
  </si>
  <si>
    <t>1° GRADO CATEGORIA  "C" 2 ATTREZZI PUNTI 2</t>
  </si>
  <si>
    <t xml:space="preserve"> 1° Grado  categoria  "C"  2 P.2</t>
  </si>
  <si>
    <t>1° GRADO CATEGORIA  "C" 3 ATTREZZI PUNTI 2</t>
  </si>
  <si>
    <t xml:space="preserve"> 1° Grado  categoria  "C"  3 P.2</t>
  </si>
  <si>
    <t>1° GRADO CATEGORIA  "C" 3 ATTREZZI PUNTI 3</t>
  </si>
  <si>
    <t xml:space="preserve"> 1° Grado  categoria  "C"  3 P.3</t>
  </si>
  <si>
    <t>PERSEUS</t>
  </si>
  <si>
    <t>JUNIOR E SENIOR</t>
  </si>
  <si>
    <t>LEVANTESI DIANA</t>
  </si>
  <si>
    <t>CIANCOLINI MANILA</t>
  </si>
  <si>
    <t>LUCCITTI ALICE</t>
  </si>
  <si>
    <t>TOZZI ILARIA</t>
  </si>
  <si>
    <t>CONTI BEATRICE</t>
  </si>
  <si>
    <t>DOJO SHUTAIDO</t>
  </si>
  <si>
    <t>ALONZI AGNESE</t>
  </si>
  <si>
    <t>MARINI BEATRICE</t>
  </si>
  <si>
    <t>3° B</t>
  </si>
  <si>
    <t>SIBIO MATILDE</t>
  </si>
  <si>
    <t>RINALDI SHARON</t>
  </si>
  <si>
    <t>GIUSTINIANI VIOLA</t>
  </si>
  <si>
    <t>SESTANTE</t>
  </si>
  <si>
    <t>CAPOCCIA GIADA</t>
  </si>
  <si>
    <t>IANNI FRANCESCA</t>
  </si>
  <si>
    <t>RANDOLFI GIORGIA</t>
  </si>
  <si>
    <t>ALNO GYMSTARS</t>
  </si>
  <si>
    <t>DI LUCIA SOFIA</t>
  </si>
  <si>
    <t>CENTOFANTI ELENA</t>
  </si>
  <si>
    <t>SPURIO MARIANNA</t>
  </si>
  <si>
    <t>CARBONE ANNA</t>
  </si>
  <si>
    <t>PRICOPE GIORGIA</t>
  </si>
  <si>
    <t>BERARDINI AURORA</t>
  </si>
  <si>
    <t>CICCHINELLI GIULIA</t>
  </si>
  <si>
    <t>TOMOLILLO CHIARA</t>
  </si>
  <si>
    <t>1° GRADO JUNIOR  2 ATTREZZI  PUNTI 2</t>
  </si>
  <si>
    <t>1° GRADO JUNIOR 2 PT.2</t>
  </si>
  <si>
    <t>PORCINO ILARIA</t>
  </si>
  <si>
    <t>1° GRADO JUNIOR  3 ATTREZZI  PUNTI 2</t>
  </si>
  <si>
    <t>1° GRADO JUNIOR 3 PT.2</t>
  </si>
  <si>
    <t>1° GRADO CATEGORIA  "JUNIOR" 3 ATTREZZI PUNTI 3</t>
  </si>
  <si>
    <t xml:space="preserve"> 1° Grado  categoria  "J"  3 P.3</t>
  </si>
  <si>
    <t>PETITTA ALISSYA</t>
  </si>
  <si>
    <t>1° GRADO SENIOR  2 ATTREZZI PUNTI 2</t>
  </si>
  <si>
    <t>1° GRADO SENIOR 2 PT.2</t>
  </si>
  <si>
    <t>1° GRADO CATEGORIA  "SENIOR" 3 ATTREZZI PUNTI 2</t>
  </si>
  <si>
    <t xml:space="preserve"> 1° Grado  categoria  "S"  3 PT.2 </t>
  </si>
  <si>
    <t>1° GRADO CATEGORIA  "SENIOR" 3 ATTREZZI PUNTI 3</t>
  </si>
  <si>
    <t xml:space="preserve"> 1° Grado  categoria  "S"  3 PT.3 </t>
  </si>
  <si>
    <t>2° GRADO CATEGORIA  "J"  - AICS</t>
  </si>
  <si>
    <t>2° GRADO CATEGORIA  "S"  - AICS</t>
  </si>
  <si>
    <t xml:space="preserve">2° GRADO FGI  CATEGORIA  "J"  </t>
  </si>
  <si>
    <t>JUNIOR</t>
  </si>
  <si>
    <t>CONTI VIRGINIA</t>
  </si>
  <si>
    <t>PARTECIPANTI</t>
  </si>
  <si>
    <t>10   JUNIOR</t>
  </si>
  <si>
    <t xml:space="preserve">CAMPIONATO PROVINCIALE A.I.C.S.  2019 </t>
  </si>
  <si>
    <t>26 E 27 GENNAIO</t>
  </si>
  <si>
    <t>CAMPIONATO PROVINCIALE A.I.C.S.  2019</t>
  </si>
  <si>
    <t>CAMPIONATO PROVINCIALE  A.I.C.S.  2019</t>
  </si>
  <si>
    <t xml:space="preserve">26 E 27 GENNAIO </t>
  </si>
  <si>
    <t>SIRNA GIORGIA</t>
  </si>
  <si>
    <t>GIAMPAOLO ILARIA</t>
  </si>
  <si>
    <t>DE SIMONE FLAMINIA</t>
  </si>
  <si>
    <t>DI STEFANO CAROLA</t>
  </si>
  <si>
    <t>GAMBIOLI MAIA</t>
  </si>
  <si>
    <t>COLIPI GRETA</t>
  </si>
  <si>
    <t>1° GRADO CATEGORIA  "B" 3 ATTREZZI PUNTI 2</t>
  </si>
  <si>
    <t xml:space="preserve"> 1° Grado  categoria  "B"  3 PT. 2</t>
  </si>
  <si>
    <t>FABRIZIO AMBRA</t>
  </si>
  <si>
    <t>1° GRADO CATEGORIA  "B" 2 ATTREZZI PUNTI 2</t>
  </si>
  <si>
    <t xml:space="preserve"> 1° Grado  categoria  "B"  2 PT.2</t>
  </si>
  <si>
    <t>IAFRATE ANNAIRIS</t>
  </si>
  <si>
    <t>IAFRATE MARTINA</t>
  </si>
  <si>
    <t>CANINI ADUA</t>
  </si>
  <si>
    <t>GALLO EMMA</t>
  </si>
  <si>
    <t>ERAMO SERENA</t>
  </si>
  <si>
    <t>VIGLIETTA MARISSA</t>
  </si>
  <si>
    <t>TRAMONTOZZI SVEVA</t>
  </si>
  <si>
    <t>FABRIZIO GIORGIA</t>
  </si>
  <si>
    <t>MATRUNDOLA VANESSA</t>
  </si>
  <si>
    <t>FUSCO LUDOVICA</t>
  </si>
  <si>
    <t>ALATI ALICE FRANC.</t>
  </si>
  <si>
    <t>DI VITO RACHELE</t>
  </si>
  <si>
    <t>MARTINA SIMONCELLI</t>
  </si>
  <si>
    <t>DI STEFANO ALICE</t>
  </si>
  <si>
    <t>MAUGERI AURORA</t>
  </si>
  <si>
    <t>GYMARTIST</t>
  </si>
  <si>
    <t>TESTONI RACHELE</t>
  </si>
  <si>
    <t>PETRELLA AURORA</t>
  </si>
  <si>
    <t>ALFONSI ERICA</t>
  </si>
  <si>
    <t>TESTONI CECILIA</t>
  </si>
  <si>
    <t>GENTILESCHI VIOLA</t>
  </si>
  <si>
    <t>LUPO MATILDE</t>
  </si>
  <si>
    <t>LA ROSA MYRIAM</t>
  </si>
  <si>
    <t>1° GRADO CATEGORIA  "B" 3 ATTREZZI PUNTI 3</t>
  </si>
  <si>
    <t xml:space="preserve"> 1° Grado  categoria  "B"  3 PT. 3</t>
  </si>
  <si>
    <t>LUNGARELLI SOFIA</t>
  </si>
  <si>
    <t>PADRONI IRENE</t>
  </si>
  <si>
    <t>ORSO FRANCESCA</t>
  </si>
  <si>
    <t>CARDARELLI EMMA</t>
  </si>
  <si>
    <t>COLONGI ALESSANDRA</t>
  </si>
  <si>
    <t>MEI MELISSA</t>
  </si>
  <si>
    <t>CIOFFI BENEDETTA</t>
  </si>
  <si>
    <t>SABBA JOSEPHINE</t>
  </si>
  <si>
    <t>RIDOLFO MICOL</t>
  </si>
  <si>
    <t>LEVANTESI FLAVIA</t>
  </si>
  <si>
    <t>GAGLIASSI LINDA</t>
  </si>
  <si>
    <t>MONTOZZI MELANIA</t>
  </si>
  <si>
    <t>GALASSI STELLA</t>
  </si>
  <si>
    <t>MASTROGIOVANNI F.</t>
  </si>
  <si>
    <t>COCCHI SUSANNA</t>
  </si>
  <si>
    <t>CODECA' ELENA AU.</t>
  </si>
  <si>
    <t>SANTINELLI VIOLA</t>
  </si>
  <si>
    <t>DE PETRILLO SOFIA</t>
  </si>
  <si>
    <t>MORETTI FRANCESCA</t>
  </si>
  <si>
    <t>BERARDINI ANGELICA</t>
  </si>
  <si>
    <t>BORELLI GIULIA</t>
  </si>
  <si>
    <t>RICCITELLI CHIARA</t>
  </si>
  <si>
    <t>SCIACCA ELEONORA</t>
  </si>
  <si>
    <t>STRAMAGLIA CHIARA</t>
  </si>
  <si>
    <t>SANTORO ILARIA</t>
  </si>
  <si>
    <t>PENNESI GIORGIA</t>
  </si>
  <si>
    <t>PRIORI MARTA</t>
  </si>
  <si>
    <t>CIANCOLINI SHARON</t>
  </si>
  <si>
    <t>IMBIMBO SOFIA</t>
  </si>
  <si>
    <t>FERRARINI LAURA</t>
  </si>
  <si>
    <t>D'AVENIA ARIANNA</t>
  </si>
  <si>
    <t>MATRONE ELISA</t>
  </si>
  <si>
    <t>VALENTINI ALICE</t>
  </si>
  <si>
    <t>NUOVA CAGIS</t>
  </si>
  <si>
    <t>AMATO ALICE</t>
  </si>
  <si>
    <t>CAPRIO FLAVIA</t>
  </si>
  <si>
    <t>FORTUNATO ELISA</t>
  </si>
  <si>
    <t>GIAMMARIA ARIANNA</t>
  </si>
  <si>
    <t>FLORESCU SABRINA</t>
  </si>
  <si>
    <t>CARBONE SILVIA</t>
  </si>
  <si>
    <t>GIORGETTI GIORGIA</t>
  </si>
  <si>
    <t>PETRICCA MIRIAM</t>
  </si>
  <si>
    <t>SACCA' AURORA</t>
  </si>
  <si>
    <t xml:space="preserve">TIMPERI LIVIA </t>
  </si>
  <si>
    <t>SIMONETTI NURIA</t>
  </si>
  <si>
    <t>ESCHILO</t>
  </si>
  <si>
    <t>BONTEMPI ELISA</t>
  </si>
  <si>
    <t>FELIZIANI AURORA</t>
  </si>
  <si>
    <t>DELFINI SARA</t>
  </si>
  <si>
    <t xml:space="preserve">ESCHILO </t>
  </si>
  <si>
    <t>BENAPPI MAYA</t>
  </si>
  <si>
    <t>ALLUCCI ILARIA</t>
  </si>
  <si>
    <t>FORTUNATO SIRIA</t>
  </si>
  <si>
    <t>TIBERI MAYA</t>
  </si>
  <si>
    <t>NATALE ELISA</t>
  </si>
  <si>
    <t>DESONGE MARTINA</t>
  </si>
  <si>
    <t>TOMASSONI GINEVRA</t>
  </si>
  <si>
    <t>TOTTI AURORA</t>
  </si>
  <si>
    <t>ROTELLA MARGHERITA</t>
  </si>
  <si>
    <t>RUBEI CARLOTTA</t>
  </si>
  <si>
    <t>CAIAZZA GIADA</t>
  </si>
  <si>
    <t>AMORE GIULIA</t>
  </si>
  <si>
    <t>ROCCHI CECILIA</t>
  </si>
  <si>
    <t>BARBIERI ELISABETTA</t>
  </si>
  <si>
    <t>BAVASSO VALENTINA</t>
  </si>
  <si>
    <t>SAMA' ELISA</t>
  </si>
  <si>
    <t>PIRARD SOPHIE'</t>
  </si>
  <si>
    <t>MARINELLI GIULIA</t>
  </si>
  <si>
    <t>PECI SARA</t>
  </si>
  <si>
    <t>RASCELLI GIULIA</t>
  </si>
  <si>
    <t>DE MARCHIS ELENA</t>
  </si>
  <si>
    <t>DEGLI ESPOSTI SOFIA</t>
  </si>
  <si>
    <t>MANZONI GIULIA</t>
  </si>
  <si>
    <t>BERRETTA GRETA</t>
  </si>
  <si>
    <t>TROTTA ANGELICA</t>
  </si>
  <si>
    <t>PUGLIA MARTINA</t>
  </si>
  <si>
    <t>CARMIGNANI MATILDE</t>
  </si>
  <si>
    <t>FARACO VIOLA</t>
  </si>
  <si>
    <t>SMEDILE AURORA</t>
  </si>
  <si>
    <t>MANZO ALESSIA</t>
  </si>
  <si>
    <t>PROSPERO GIADA</t>
  </si>
  <si>
    <t>BONGIROLAMO SOFIA</t>
  </si>
  <si>
    <t>SERAFINO VIRGINIA</t>
  </si>
  <si>
    <t>ANTONELLI ALESSANDRA</t>
  </si>
  <si>
    <t>MIGOLINO ESTEFANIA</t>
  </si>
  <si>
    <t>LIFE</t>
  </si>
  <si>
    <t>MORARIU ALESSIA</t>
  </si>
  <si>
    <t>CARNUCCIO MARTA</t>
  </si>
  <si>
    <t>DI LORENZO ELETTRA</t>
  </si>
  <si>
    <t>ARTE E GINNASTICA</t>
  </si>
  <si>
    <t>TESFA AURORA</t>
  </si>
  <si>
    <t>PAOLUCCI DIANA</t>
  </si>
  <si>
    <t>GUERRA GIORGIA</t>
  </si>
  <si>
    <t>GALUGAR ALESSIA</t>
  </si>
  <si>
    <t>LUCIANI GIADA</t>
  </si>
  <si>
    <t>MELI ELENA</t>
  </si>
  <si>
    <t>PUCELLA AURORA</t>
  </si>
  <si>
    <t>TIBURSI REBECCA</t>
  </si>
  <si>
    <t>SIMEONE SOFIA</t>
  </si>
  <si>
    <t>SCALIA MARTINA</t>
  </si>
  <si>
    <t>BOTA ELISA</t>
  </si>
  <si>
    <t>BOTA NOEMI</t>
  </si>
  <si>
    <t>MONTESANO CLAUDIA</t>
  </si>
  <si>
    <t>PATRASSI GIULIA</t>
  </si>
  <si>
    <t>SBAFFI MAIRA</t>
  </si>
  <si>
    <t>COLASANTI MARIKA</t>
  </si>
  <si>
    <t>PONTEMEZZO FRAN.</t>
  </si>
  <si>
    <t>SPACCA BEATRICE</t>
  </si>
  <si>
    <t>BELFORTE GAIA</t>
  </si>
  <si>
    <t>CONTI AURORA</t>
  </si>
  <si>
    <t>VIRGULTI YUMA</t>
  </si>
  <si>
    <t>ROMA12</t>
  </si>
  <si>
    <t>ABELA GIULIA</t>
  </si>
  <si>
    <t>PARAMUCCHI EMMA</t>
  </si>
  <si>
    <t>ROMANI ALICE</t>
  </si>
  <si>
    <t>DI STEFANO GIORGIA</t>
  </si>
  <si>
    <t>APRILE MARTINA</t>
  </si>
  <si>
    <t>BERTONI ANNAMARIA</t>
  </si>
  <si>
    <t>DRANISINO GIULIA</t>
  </si>
  <si>
    <t>CALCAGNI SOFIA</t>
  </si>
  <si>
    <t>D'ALO' ELEONORA</t>
  </si>
  <si>
    <t>FABRICATORE DOMIZ.</t>
  </si>
  <si>
    <t>IORNO ALICE</t>
  </si>
  <si>
    <t>MOZZATI GRETA</t>
  </si>
  <si>
    <t>ROLLO GIULIA</t>
  </si>
  <si>
    <t>SCHIROLI GIULIA</t>
  </si>
  <si>
    <t>SIMOTTI ANDREA</t>
  </si>
  <si>
    <t>BARTOLOMEI AURORA</t>
  </si>
  <si>
    <t>GORI GIULIA</t>
  </si>
  <si>
    <t>OLIMPIA SPORT</t>
  </si>
  <si>
    <t>REALI GLORIA</t>
  </si>
  <si>
    <t>FRAIOLI TAISIA</t>
  </si>
  <si>
    <t>BELLI MICHELLE</t>
  </si>
  <si>
    <t>ANTONELLI NOELIA</t>
  </si>
  <si>
    <t>STELLA GIORGIA</t>
  </si>
  <si>
    <t>MASIELLO ENIA</t>
  </si>
  <si>
    <t>MASIELLO CLOE</t>
  </si>
  <si>
    <t>MANDARELLI SOFIA</t>
  </si>
  <si>
    <t>SEVEN SPORTING C.</t>
  </si>
  <si>
    <t>ACELLA ZOE</t>
  </si>
  <si>
    <t>TANCREDI AURORA</t>
  </si>
  <si>
    <t>PETIRRO ALICE</t>
  </si>
  <si>
    <t>ONGARO MATILDE</t>
  </si>
  <si>
    <t>ARGENIO GIORGIA</t>
  </si>
  <si>
    <t>CIARALLI GIORGIA</t>
  </si>
  <si>
    <t>TARALLO ELEONORA</t>
  </si>
  <si>
    <t>PETIRRO REBECCA</t>
  </si>
  <si>
    <t>BORGIANI FEDERICA</t>
  </si>
  <si>
    <t>SALCICCIA ARIANNA</t>
  </si>
  <si>
    <t>MASSIMI GIULIA</t>
  </si>
  <si>
    <t>TORRISI SARA</t>
  </si>
  <si>
    <t>MONTEMORRA ELEON.</t>
  </si>
  <si>
    <t>CORSETTI FEDERICA</t>
  </si>
  <si>
    <t>SOFIA GIORGIA</t>
  </si>
  <si>
    <t>VELENOSI LAVINIA</t>
  </si>
  <si>
    <t xml:space="preserve">GARAU SARA </t>
  </si>
  <si>
    <t>VIANELLI RACHELE</t>
  </si>
  <si>
    <t>TORRISI ELENA</t>
  </si>
  <si>
    <t>TORRISI ELISA</t>
  </si>
  <si>
    <t>CASCIOLI NICOLE</t>
  </si>
  <si>
    <t>DI PASCALE SARA</t>
  </si>
  <si>
    <t>PRIMAVERA 84</t>
  </si>
  <si>
    <t>CECCA MICHELLE</t>
  </si>
  <si>
    <t>RUGGERI AMBRA</t>
  </si>
  <si>
    <t>MANENTI SOFIA</t>
  </si>
  <si>
    <t>DEL PLATO SOFIA</t>
  </si>
  <si>
    <t>TARRICONE MATILDE</t>
  </si>
  <si>
    <t>BERNABEI VALERIA</t>
  </si>
  <si>
    <t>TROIANI GAIA</t>
  </si>
  <si>
    <t>IANNILLI SARA</t>
  </si>
  <si>
    <t>GALIMBERTI LAYLA</t>
  </si>
  <si>
    <t>PAGANO ALISYA</t>
  </si>
  <si>
    <t>DELFINO LIDIA</t>
  </si>
  <si>
    <t>TORCHIA GIORGIA</t>
  </si>
  <si>
    <t>D'ANTIMI LUDOVICA</t>
  </si>
  <si>
    <t>MOZZETTA MARTINA</t>
  </si>
  <si>
    <t>ASFOURA SAMIA</t>
  </si>
  <si>
    <t>VITELLI MARTINA</t>
  </si>
  <si>
    <t>RUGGERI ELISA</t>
  </si>
  <si>
    <t>RUGGERI CHIARA</t>
  </si>
  <si>
    <t>IANNILLI ANNA</t>
  </si>
  <si>
    <t xml:space="preserve">TUZI SARA </t>
  </si>
  <si>
    <t>THOMPSON SARA</t>
  </si>
  <si>
    <t>BARBACCI FRANCESCA</t>
  </si>
  <si>
    <t xml:space="preserve">SALVATORI NOEMI </t>
  </si>
  <si>
    <t>PRIMAVERA84</t>
  </si>
  <si>
    <t>PIETROSANTI CLAUDIA</t>
  </si>
  <si>
    <t>TAVOLIERI MARTINA</t>
  </si>
  <si>
    <t>8   SENIOR</t>
  </si>
  <si>
    <t>TACCONE SARA</t>
  </si>
  <si>
    <t>VINDIGNI ILARIA</t>
  </si>
  <si>
    <t>ZAFFARONI  SOFIA</t>
  </si>
  <si>
    <t>MASTRODICASA VER.</t>
  </si>
  <si>
    <t>RAPONI M.LAURA</t>
  </si>
  <si>
    <t>EL CHEIKISSA GIOIA</t>
  </si>
  <si>
    <t>CLASSIFICA  SQUADRA</t>
  </si>
  <si>
    <t>SQUADRA</t>
  </si>
  <si>
    <t xml:space="preserve">ALNO GYMSTARS </t>
  </si>
  <si>
    <t>ESCHILO Sq.3</t>
  </si>
  <si>
    <t>ESCHILO  Sq.2</t>
  </si>
  <si>
    <t>32.85</t>
  </si>
  <si>
    <t>32.90</t>
  </si>
  <si>
    <t>31.10</t>
  </si>
  <si>
    <t>34.40</t>
  </si>
  <si>
    <t>30.60</t>
  </si>
  <si>
    <t>35.20</t>
  </si>
  <si>
    <t>34.80</t>
  </si>
  <si>
    <t>PRIMAVERA Sq. 2</t>
  </si>
  <si>
    <t>131.30</t>
  </si>
  <si>
    <t>SEVEN</t>
  </si>
  <si>
    <t>ATLETIC OLIMPIA</t>
  </si>
  <si>
    <t>ESCHILO Sq.1</t>
  </si>
  <si>
    <t>124.50</t>
  </si>
  <si>
    <t>118.50</t>
  </si>
  <si>
    <t>113.50</t>
  </si>
  <si>
    <t>106.60</t>
  </si>
  <si>
    <t>33.70</t>
  </si>
  <si>
    <t>27.70</t>
  </si>
  <si>
    <t>30.80</t>
  </si>
  <si>
    <t>32.30</t>
  </si>
  <si>
    <t>33.50</t>
  </si>
  <si>
    <t>32.50</t>
  </si>
  <si>
    <t>19.00</t>
  </si>
  <si>
    <t>30.50</t>
  </si>
  <si>
    <t>18.70</t>
  </si>
  <si>
    <t>31.70</t>
  </si>
  <si>
    <t>32.60</t>
  </si>
  <si>
    <t>21.60</t>
  </si>
  <si>
    <t>19.70</t>
  </si>
  <si>
    <t>31.80</t>
  </si>
  <si>
    <t>PRIMAVERA Sq.1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</si>
</sst>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\-mmm\-yy"/>
    <numFmt numFmtId="179" formatCode="d/m/yy"/>
    <numFmt numFmtId="180" formatCode="0.000"/>
    <numFmt numFmtId="181" formatCode="[$-410]dddd\ d\ mmmm\ yyyy"/>
    <numFmt numFmtId="182" formatCode="d/m/yy;@"/>
    <numFmt numFmtId="183" formatCode="[$-410]d\ mmmm\ yyyy;@"/>
    <numFmt numFmtId="184" formatCode="0.00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ndalus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6"/>
      <color indexed="12"/>
      <name val="Arial"/>
      <family val="2"/>
    </font>
    <font>
      <b/>
      <sz val="12"/>
      <name val="Andalus"/>
      <family val="1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4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2" fontId="6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16" xfId="0" applyFont="1" applyBorder="1" applyAlignment="1">
      <alignment horizontal="right"/>
    </xf>
    <xf numFmtId="183" fontId="12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 quotePrefix="1">
      <alignment horizontal="center"/>
    </xf>
    <xf numFmtId="0" fontId="9" fillId="34" borderId="19" xfId="0" applyFont="1" applyFill="1" applyBorder="1" applyAlignment="1">
      <alignment/>
    </xf>
    <xf numFmtId="49" fontId="8" fillId="34" borderId="19" xfId="0" applyNumberFormat="1" applyFont="1" applyFill="1" applyBorder="1" applyAlignment="1">
      <alignment horizontal="center" readingOrder="1"/>
    </xf>
    <xf numFmtId="0" fontId="2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readingOrder="1"/>
    </xf>
    <xf numFmtId="0" fontId="1" fillId="34" borderId="21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183" fontId="12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6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9" fillId="35" borderId="17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2" fontId="7" fillId="0" borderId="23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9" fillId="36" borderId="26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0" fontId="1" fillId="36" borderId="16" xfId="0" applyFont="1" applyFill="1" applyBorder="1" applyAlignment="1">
      <alignment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7" fillId="35" borderId="29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7" fillId="36" borderId="29" xfId="0" applyFont="1" applyFill="1" applyBorder="1" applyAlignment="1">
      <alignment/>
    </xf>
    <xf numFmtId="0" fontId="0" fillId="37" borderId="20" xfId="0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0" fillId="37" borderId="13" xfId="0" applyFill="1" applyBorder="1" applyAlignment="1">
      <alignment/>
    </xf>
    <xf numFmtId="0" fontId="3" fillId="37" borderId="0" xfId="0" applyFont="1" applyFill="1" applyAlignment="1">
      <alignment/>
    </xf>
    <xf numFmtId="0" fontId="3" fillId="37" borderId="16" xfId="0" applyFont="1" applyFill="1" applyBorder="1" applyAlignment="1">
      <alignment/>
    </xf>
    <xf numFmtId="0" fontId="0" fillId="37" borderId="26" xfId="0" applyFill="1" applyBorder="1" applyAlignment="1">
      <alignment/>
    </xf>
    <xf numFmtId="0" fontId="3" fillId="37" borderId="27" xfId="0" applyFont="1" applyFill="1" applyBorder="1" applyAlignment="1">
      <alignment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0" fontId="7" fillId="37" borderId="28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3" fillId="38" borderId="0" xfId="0" applyFont="1" applyFill="1" applyAlignment="1">
      <alignment/>
    </xf>
    <xf numFmtId="0" fontId="3" fillId="38" borderId="16" xfId="0" applyFont="1" applyFill="1" applyBorder="1" applyAlignment="1">
      <alignment/>
    </xf>
    <xf numFmtId="0" fontId="9" fillId="38" borderId="26" xfId="0" applyFont="1" applyFill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2" fillId="38" borderId="17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7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0" fontId="7" fillId="35" borderId="18" xfId="0" applyNumberFormat="1" applyFont="1" applyFill="1" applyBorder="1" applyAlignment="1">
      <alignment horizontal="center"/>
    </xf>
    <xf numFmtId="180" fontId="7" fillId="38" borderId="18" xfId="0" applyNumberFormat="1" applyFont="1" applyFill="1" applyBorder="1" applyAlignment="1">
      <alignment horizontal="center"/>
    </xf>
    <xf numFmtId="180" fontId="7" fillId="36" borderId="18" xfId="0" applyNumberFormat="1" applyFont="1" applyFill="1" applyBorder="1" applyAlignment="1">
      <alignment horizontal="center"/>
    </xf>
    <xf numFmtId="180" fontId="7" fillId="37" borderId="18" xfId="0" applyNumberFormat="1" applyFont="1" applyFill="1" applyBorder="1" applyAlignment="1">
      <alignment horizontal="center"/>
    </xf>
    <xf numFmtId="0" fontId="1" fillId="38" borderId="3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31" xfId="0" applyNumberFormat="1" applyFont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180" fontId="6" fillId="0" borderId="33" xfId="0" applyNumberFormat="1" applyFont="1" applyBorder="1" applyAlignment="1">
      <alignment horizontal="center"/>
    </xf>
    <xf numFmtId="180" fontId="7" fillId="35" borderId="34" xfId="0" applyNumberFormat="1" applyFont="1" applyFill="1" applyBorder="1" applyAlignment="1">
      <alignment horizontal="center"/>
    </xf>
    <xf numFmtId="180" fontId="7" fillId="36" borderId="34" xfId="0" applyNumberFormat="1" applyFont="1" applyFill="1" applyBorder="1" applyAlignment="1">
      <alignment horizontal="center"/>
    </xf>
    <xf numFmtId="180" fontId="7" fillId="37" borderId="34" xfId="0" applyNumberFormat="1" applyFont="1" applyFill="1" applyBorder="1" applyAlignment="1">
      <alignment horizontal="center"/>
    </xf>
    <xf numFmtId="180" fontId="7" fillId="38" borderId="3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80" fontId="7" fillId="33" borderId="36" xfId="0" applyNumberFormat="1" applyFont="1" applyFill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180" fontId="7" fillId="0" borderId="33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80" fontId="7" fillId="33" borderId="3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2" fillId="36" borderId="16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33" borderId="39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38" xfId="0" applyNumberFormat="1" applyFont="1" applyBorder="1" applyAlignment="1">
      <alignment horizontal="center"/>
    </xf>
    <xf numFmtId="14" fontId="7" fillId="0" borderId="19" xfId="0" applyNumberFormat="1" applyFont="1" applyBorder="1" applyAlignment="1">
      <alignment horizontal="center"/>
    </xf>
    <xf numFmtId="14" fontId="7" fillId="0" borderId="31" xfId="0" applyNumberFormat="1" applyFont="1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14" fontId="0" fillId="0" borderId="31" xfId="0" applyNumberForma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9" borderId="42" xfId="0" applyFont="1" applyFill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180" fontId="7" fillId="33" borderId="31" xfId="0" applyNumberFormat="1" applyFont="1" applyFill="1" applyBorder="1" applyAlignment="1">
      <alignment horizontal="center"/>
    </xf>
    <xf numFmtId="180" fontId="7" fillId="36" borderId="42" xfId="0" applyNumberFormat="1" applyFont="1" applyFill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80" fontId="7" fillId="42" borderId="18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/>
    </xf>
    <xf numFmtId="180" fontId="7" fillId="36" borderId="45" xfId="0" applyNumberFormat="1" applyFont="1" applyFill="1" applyBorder="1" applyAlignment="1">
      <alignment horizontal="center"/>
    </xf>
    <xf numFmtId="180" fontId="7" fillId="0" borderId="46" xfId="0" applyNumberFormat="1" applyFont="1" applyBorder="1" applyAlignment="1">
      <alignment horizontal="center"/>
    </xf>
    <xf numFmtId="180" fontId="7" fillId="0" borderId="47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80" fontId="7" fillId="43" borderId="36" xfId="0" applyNumberFormat="1" applyFon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80" fontId="7" fillId="33" borderId="40" xfId="0" applyNumberFormat="1" applyFont="1" applyFill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80" fontId="7" fillId="37" borderId="48" xfId="0" applyNumberFormat="1" applyFont="1" applyFill="1" applyBorder="1" applyAlignment="1">
      <alignment horizontal="center"/>
    </xf>
    <xf numFmtId="180" fontId="7" fillId="38" borderId="48" xfId="0" applyNumberFormat="1" applyFont="1" applyFill="1" applyBorder="1" applyAlignment="1">
      <alignment horizontal="center"/>
    </xf>
    <xf numFmtId="180" fontId="7" fillId="33" borderId="43" xfId="0" applyNumberFormat="1" applyFont="1" applyFill="1" applyBorder="1" applyAlignment="1">
      <alignment horizontal="center"/>
    </xf>
    <xf numFmtId="14" fontId="2" fillId="0" borderId="43" xfId="0" applyNumberFormat="1" applyFont="1" applyBorder="1" applyAlignment="1">
      <alignment horizontal="center"/>
    </xf>
    <xf numFmtId="180" fontId="7" fillId="36" borderId="16" xfId="0" applyNumberFormat="1" applyFont="1" applyFill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6" fillId="0" borderId="27" xfId="0" applyNumberFormat="1" applyFont="1" applyBorder="1" applyAlignment="1">
      <alignment horizontal="center"/>
    </xf>
    <xf numFmtId="180" fontId="7" fillId="37" borderId="30" xfId="0" applyNumberFormat="1" applyFont="1" applyFill="1" applyBorder="1" applyAlignment="1">
      <alignment horizontal="center"/>
    </xf>
    <xf numFmtId="180" fontId="7" fillId="0" borderId="49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180" fontId="7" fillId="38" borderId="30" xfId="0" applyNumberFormat="1" applyFont="1" applyFill="1" applyBorder="1" applyAlignment="1">
      <alignment horizontal="center"/>
    </xf>
    <xf numFmtId="180" fontId="7" fillId="0" borderId="48" xfId="0" applyNumberFormat="1" applyFont="1" applyBorder="1" applyAlignment="1">
      <alignment horizontal="center"/>
    </xf>
    <xf numFmtId="180" fontId="7" fillId="35" borderId="48" xfId="0" applyNumberFormat="1" applyFont="1" applyFill="1" applyBorder="1" applyAlignment="1">
      <alignment horizontal="center"/>
    </xf>
    <xf numFmtId="180" fontId="7" fillId="36" borderId="48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" fillId="0" borderId="53" xfId="0" applyFont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180" fontId="7" fillId="43" borderId="40" xfId="0" applyNumberFormat="1" applyFon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5" borderId="53" xfId="0" applyFont="1" applyFill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80" fontId="7" fillId="46" borderId="18" xfId="0" applyNumberFormat="1" applyFont="1" applyFill="1" applyBorder="1" applyAlignment="1">
      <alignment horizontal="center"/>
    </xf>
    <xf numFmtId="0" fontId="11" fillId="47" borderId="0" xfId="0" applyFont="1" applyFill="1" applyAlignment="1">
      <alignment horizontal="left"/>
    </xf>
    <xf numFmtId="0" fontId="12" fillId="47" borderId="0" xfId="0" applyFont="1" applyFill="1" applyAlignment="1">
      <alignment horizontal="right"/>
    </xf>
    <xf numFmtId="0" fontId="7" fillId="47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2" fontId="7" fillId="47" borderId="0" xfId="0" applyNumberFormat="1" applyFont="1" applyFill="1" applyAlignment="1">
      <alignment horizontal="center"/>
    </xf>
    <xf numFmtId="180" fontId="7" fillId="47" borderId="0" xfId="0" applyNumberFormat="1" applyFont="1" applyFill="1" applyAlignment="1">
      <alignment horizontal="center"/>
    </xf>
    <xf numFmtId="0" fontId="0" fillId="47" borderId="0" xfId="0" applyFill="1" applyAlignment="1">
      <alignment/>
    </xf>
    <xf numFmtId="0" fontId="3" fillId="47" borderId="0" xfId="0" applyFont="1" applyFill="1" applyAlignment="1">
      <alignment/>
    </xf>
    <xf numFmtId="0" fontId="9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180" fontId="6" fillId="47" borderId="0" xfId="0" applyNumberFormat="1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16" borderId="38" xfId="0" applyFont="1" applyFill="1" applyBorder="1" applyAlignment="1">
      <alignment horizontal="center" vertical="center" textRotation="255"/>
    </xf>
    <xf numFmtId="0" fontId="2" fillId="48" borderId="19" xfId="0" applyFont="1" applyFill="1" applyBorder="1" applyAlignment="1">
      <alignment horizontal="center"/>
    </xf>
    <xf numFmtId="0" fontId="1" fillId="48" borderId="38" xfId="0" applyFont="1" applyFill="1" applyBorder="1" applyAlignment="1">
      <alignment/>
    </xf>
    <xf numFmtId="0" fontId="2" fillId="49" borderId="46" xfId="0" applyFont="1" applyFill="1" applyBorder="1" applyAlignment="1">
      <alignment horizontal="center"/>
    </xf>
    <xf numFmtId="0" fontId="1" fillId="49" borderId="41" xfId="0" applyFont="1" applyFill="1" applyBorder="1" applyAlignment="1">
      <alignment/>
    </xf>
    <xf numFmtId="0" fontId="2" fillId="3" borderId="19" xfId="0" applyFont="1" applyFill="1" applyBorder="1" applyAlignment="1">
      <alignment horizontal="center"/>
    </xf>
    <xf numFmtId="0" fontId="1" fillId="3" borderId="38" xfId="0" applyFont="1" applyFill="1" applyBorder="1" applyAlignment="1">
      <alignment/>
    </xf>
    <xf numFmtId="2" fontId="8" fillId="48" borderId="31" xfId="0" applyNumberFormat="1" applyFont="1" applyFill="1" applyBorder="1" applyAlignment="1">
      <alignment horizontal="center"/>
    </xf>
    <xf numFmtId="2" fontId="8" fillId="48" borderId="4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34" borderId="4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 vertical="center" textRotation="255"/>
    </xf>
    <xf numFmtId="0" fontId="2" fillId="48" borderId="40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2" fillId="49" borderId="45" xfId="0" applyFont="1" applyFill="1" applyBorder="1" applyAlignment="1">
      <alignment/>
    </xf>
    <xf numFmtId="2" fontId="8" fillId="48" borderId="38" xfId="0" applyNumberFormat="1" applyFont="1" applyFill="1" applyBorder="1" applyAlignment="1">
      <alignment horizontal="center"/>
    </xf>
    <xf numFmtId="0" fontId="8" fillId="48" borderId="32" xfId="0" applyFont="1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47" borderId="55" xfId="0" applyFont="1" applyFill="1" applyBorder="1" applyAlignment="1">
      <alignment horizontal="left"/>
    </xf>
    <xf numFmtId="0" fontId="1" fillId="47" borderId="56" xfId="0" applyFont="1" applyFill="1" applyBorder="1" applyAlignment="1">
      <alignment horizontal="left"/>
    </xf>
    <xf numFmtId="180" fontId="1" fillId="43" borderId="38" xfId="0" applyNumberFormat="1" applyFont="1" applyFill="1" applyBorder="1" applyAlignment="1">
      <alignment horizontal="center"/>
    </xf>
    <xf numFmtId="180" fontId="1" fillId="43" borderId="31" xfId="0" applyNumberFormat="1" applyFont="1" applyFill="1" applyBorder="1" applyAlignment="1">
      <alignment horizontal="center"/>
    </xf>
    <xf numFmtId="184" fontId="1" fillId="43" borderId="43" xfId="0" applyNumberFormat="1" applyFont="1" applyFill="1" applyBorder="1" applyAlignment="1">
      <alignment horizontal="center"/>
    </xf>
    <xf numFmtId="2" fontId="1" fillId="43" borderId="31" xfId="0" applyNumberFormat="1" applyFont="1" applyFill="1" applyBorder="1" applyAlignment="1">
      <alignment horizontal="center"/>
    </xf>
    <xf numFmtId="0" fontId="1" fillId="43" borderId="31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/>
    </xf>
    <xf numFmtId="2" fontId="8" fillId="16" borderId="57" xfId="0" applyNumberFormat="1" applyFont="1" applyFill="1" applyBorder="1" applyAlignment="1">
      <alignment horizontal="center"/>
    </xf>
    <xf numFmtId="2" fontId="8" fillId="16" borderId="36" xfId="0" applyNumberFormat="1" applyFont="1" applyFill="1" applyBorder="1" applyAlignment="1">
      <alignment horizontal="center"/>
    </xf>
    <xf numFmtId="14" fontId="8" fillId="16" borderId="36" xfId="0" applyNumberFormat="1" applyFont="1" applyFill="1" applyBorder="1" applyAlignment="1">
      <alignment horizontal="center"/>
    </xf>
    <xf numFmtId="14" fontId="8" fillId="16" borderId="58" xfId="0" applyNumberFormat="1" applyFont="1" applyFill="1" applyBorder="1" applyAlignment="1">
      <alignment horizontal="center"/>
    </xf>
    <xf numFmtId="0" fontId="8" fillId="16" borderId="59" xfId="0" applyFont="1" applyFill="1" applyBorder="1" applyAlignment="1">
      <alignment horizontal="center"/>
    </xf>
    <xf numFmtId="2" fontId="8" fillId="8" borderId="31" xfId="0" applyNumberFormat="1" applyFont="1" applyFill="1" applyBorder="1" applyAlignment="1">
      <alignment horizontal="center"/>
    </xf>
    <xf numFmtId="2" fontId="8" fillId="3" borderId="57" xfId="0" applyNumberFormat="1" applyFont="1" applyFill="1" applyBorder="1" applyAlignment="1">
      <alignment horizontal="center"/>
    </xf>
    <xf numFmtId="2" fontId="8" fillId="3" borderId="36" xfId="0" applyNumberFormat="1" applyFont="1" applyFill="1" applyBorder="1" applyAlignment="1">
      <alignment horizontal="center"/>
    </xf>
    <xf numFmtId="2" fontId="8" fillId="3" borderId="58" xfId="0" applyNumberFormat="1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2" fontId="8" fillId="49" borderId="38" xfId="0" applyNumberFormat="1" applyFont="1" applyFill="1" applyBorder="1" applyAlignment="1">
      <alignment horizontal="center"/>
    </xf>
    <xf numFmtId="2" fontId="8" fillId="49" borderId="31" xfId="0" applyNumberFormat="1" applyFont="1" applyFill="1" applyBorder="1" applyAlignment="1">
      <alignment horizontal="center"/>
    </xf>
    <xf numFmtId="0" fontId="8" fillId="49" borderId="31" xfId="0" applyFont="1" applyFill="1" applyBorder="1" applyAlignment="1">
      <alignment horizontal="center"/>
    </xf>
    <xf numFmtId="0" fontId="8" fillId="49" borderId="40" xfId="0" applyFont="1" applyFill="1" applyBorder="1" applyAlignment="1">
      <alignment horizontal="center"/>
    </xf>
    <xf numFmtId="0" fontId="8" fillId="49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34" borderId="19" xfId="0" applyFont="1" applyFill="1" applyBorder="1" applyAlignment="1">
      <alignment horizontal="center" textRotation="255"/>
    </xf>
    <xf numFmtId="0" fontId="9" fillId="34" borderId="43" xfId="0" applyFont="1" applyFill="1" applyBorder="1" applyAlignment="1">
      <alignment horizontal="center" textRotation="255"/>
    </xf>
    <xf numFmtId="0" fontId="9" fillId="34" borderId="21" xfId="0" applyFont="1" applyFill="1" applyBorder="1" applyAlignment="1">
      <alignment horizontal="center" textRotation="255"/>
    </xf>
    <xf numFmtId="0" fontId="12" fillId="37" borderId="13" xfId="0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2" fillId="38" borderId="0" xfId="0" applyFont="1" applyFill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 vertical="center" textRotation="255"/>
    </xf>
    <xf numFmtId="0" fontId="2" fillId="35" borderId="30" xfId="0" applyFont="1" applyFill="1" applyBorder="1" applyAlignment="1">
      <alignment horizontal="center" vertical="center" textRotation="255"/>
    </xf>
    <xf numFmtId="0" fontId="2" fillId="35" borderId="61" xfId="0" applyFont="1" applyFill="1" applyBorder="1" applyAlignment="1">
      <alignment horizontal="center" vertical="center" textRotation="255"/>
    </xf>
    <xf numFmtId="0" fontId="2" fillId="35" borderId="0" xfId="0" applyFont="1" applyFill="1" applyAlignment="1">
      <alignment horizontal="center"/>
    </xf>
    <xf numFmtId="0" fontId="2" fillId="35" borderId="16" xfId="0" applyFont="1" applyFill="1" applyBorder="1" applyAlignment="1">
      <alignment horizontal="center"/>
    </xf>
    <xf numFmtId="183" fontId="12" fillId="0" borderId="0" xfId="0" applyNumberFormat="1" applyFont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/>
    </xf>
    <xf numFmtId="0" fontId="11" fillId="35" borderId="62" xfId="0" applyFont="1" applyFill="1" applyBorder="1" applyAlignment="1">
      <alignment horizontal="center" vertical="center" textRotation="255"/>
    </xf>
    <xf numFmtId="0" fontId="11" fillId="35" borderId="27" xfId="0" applyFont="1" applyFill="1" applyBorder="1" applyAlignment="1">
      <alignment horizontal="center" vertical="center" textRotation="255"/>
    </xf>
    <xf numFmtId="0" fontId="11" fillId="35" borderId="29" xfId="0" applyFont="1" applyFill="1" applyBorder="1" applyAlignment="1">
      <alignment horizontal="center" vertical="center" textRotation="255"/>
    </xf>
    <xf numFmtId="0" fontId="12" fillId="36" borderId="13" xfId="0" applyFont="1" applyFill="1" applyBorder="1" applyAlignment="1">
      <alignment horizontal="center"/>
    </xf>
    <xf numFmtId="0" fontId="12" fillId="36" borderId="0" xfId="0" applyFont="1" applyFill="1" applyAlignment="1">
      <alignment horizontal="center"/>
    </xf>
    <xf numFmtId="0" fontId="12" fillId="36" borderId="16" xfId="0" applyFont="1" applyFill="1" applyBorder="1" applyAlignment="1">
      <alignment horizontal="center"/>
    </xf>
    <xf numFmtId="183" fontId="12" fillId="35" borderId="0" xfId="0" applyNumberFormat="1" applyFont="1" applyFill="1" applyAlignment="1">
      <alignment horizontal="center"/>
    </xf>
    <xf numFmtId="183" fontId="12" fillId="35" borderId="49" xfId="0" applyNumberFormat="1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 vertical="center" textRotation="255"/>
    </xf>
    <xf numFmtId="0" fontId="14" fillId="35" borderId="27" xfId="0" applyFont="1" applyFill="1" applyBorder="1" applyAlignment="1">
      <alignment horizontal="center" vertical="center" textRotation="255"/>
    </xf>
    <xf numFmtId="0" fontId="14" fillId="35" borderId="29" xfId="0" applyFont="1" applyFill="1" applyBorder="1" applyAlignment="1">
      <alignment horizontal="center" vertical="center" textRotation="255"/>
    </xf>
    <xf numFmtId="0" fontId="10" fillId="33" borderId="20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7" fillId="50" borderId="0" xfId="0" applyFont="1" applyFill="1" applyAlignment="1">
      <alignment horizontal="center"/>
    </xf>
    <xf numFmtId="0" fontId="17" fillId="50" borderId="47" xfId="0" applyFont="1" applyFill="1" applyBorder="1" applyAlignment="1">
      <alignment horizontal="center"/>
    </xf>
    <xf numFmtId="0" fontId="12" fillId="50" borderId="6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438150</xdr:colOff>
      <xdr:row>2</xdr:row>
      <xdr:rowOff>133350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1162050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2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1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2</xdr:col>
      <xdr:colOff>895350</xdr:colOff>
      <xdr:row>2</xdr:row>
      <xdr:rowOff>114300</xdr:rowOff>
    </xdr:to>
    <xdr:pic>
      <xdr:nvPicPr>
        <xdr:cNvPr id="2" name="Picture 1" descr="LOGO AI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A39" sqref="A39:IV72"/>
    </sheetView>
  </sheetViews>
  <sheetFormatPr defaultColWidth="9.140625" defaultRowHeight="12.75"/>
  <cols>
    <col min="1" max="1" width="0.2890625" style="0" customWidth="1"/>
    <col min="2" max="2" width="11.140625" style="0" customWidth="1"/>
    <col min="3" max="3" width="19.28125" style="0" customWidth="1"/>
    <col min="4" max="4" width="25.140625" style="0" customWidth="1"/>
    <col min="5" max="5" width="10.57421875" style="0" customWidth="1"/>
    <col min="6" max="6" width="11.421875" style="0" customWidth="1"/>
    <col min="7" max="7" width="5.421875" style="0" customWidth="1"/>
    <col min="8" max="8" width="13.8515625" style="0" customWidth="1"/>
    <col min="9" max="10" width="5.28125" style="0" customWidth="1"/>
    <col min="11" max="11" width="5.7109375" style="0" customWidth="1"/>
    <col min="12" max="12" width="6.28125" style="0" customWidth="1"/>
    <col min="13" max="14" width="5.28125" style="0" customWidth="1"/>
    <col min="15" max="15" width="5.00390625" style="0" customWidth="1"/>
    <col min="16" max="16" width="6.28125" style="0" customWidth="1"/>
  </cols>
  <sheetData>
    <row r="2" spans="2:16" ht="20.25">
      <c r="B2" s="295" t="s">
        <v>113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</row>
    <row r="3" spans="2:16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2:16" ht="18" customHeight="1">
      <c r="B4" s="7"/>
      <c r="C4" s="7"/>
      <c r="D4" s="7"/>
      <c r="E4" s="7"/>
      <c r="F4" s="7"/>
      <c r="G4" s="7"/>
      <c r="H4" s="7"/>
      <c r="I4" s="297" t="s">
        <v>35</v>
      </c>
      <c r="J4" s="298"/>
      <c r="K4" s="298"/>
      <c r="L4" s="298"/>
      <c r="M4" s="298"/>
      <c r="N4" s="298"/>
      <c r="O4" s="298"/>
      <c r="P4" s="299"/>
    </row>
    <row r="5" spans="3:16" ht="12.75" customHeight="1">
      <c r="C5" s="15" t="s">
        <v>10</v>
      </c>
      <c r="D5" s="285" t="s">
        <v>47</v>
      </c>
      <c r="E5" s="285"/>
      <c r="F5" s="285"/>
      <c r="G5" s="285"/>
      <c r="I5" s="279"/>
      <c r="J5" s="280"/>
      <c r="K5" s="280"/>
      <c r="L5" s="280"/>
      <c r="M5" s="280"/>
      <c r="N5" s="280"/>
      <c r="O5" s="280"/>
      <c r="P5" s="281"/>
    </row>
    <row r="6" spans="3:16" ht="12.75" customHeight="1">
      <c r="C6" s="15" t="s">
        <v>12</v>
      </c>
      <c r="D6" s="285" t="s">
        <v>48</v>
      </c>
      <c r="E6" s="285"/>
      <c r="F6" s="285"/>
      <c r="G6" s="285"/>
      <c r="I6" s="282" t="s">
        <v>34</v>
      </c>
      <c r="J6" s="283"/>
      <c r="K6" s="283"/>
      <c r="L6" s="283"/>
      <c r="M6" s="283"/>
      <c r="N6" s="283"/>
      <c r="O6" s="283"/>
      <c r="P6" s="284"/>
    </row>
    <row r="7" spans="3:16" ht="12.75" customHeight="1">
      <c r="C7" s="15" t="s">
        <v>13</v>
      </c>
      <c r="D7" s="10" t="s">
        <v>114</v>
      </c>
      <c r="E7" s="10"/>
      <c r="F7" s="10"/>
      <c r="G7" s="10"/>
      <c r="I7" s="282"/>
      <c r="J7" s="283"/>
      <c r="K7" s="283"/>
      <c r="L7" s="283"/>
      <c r="M7" s="283"/>
      <c r="N7" s="283"/>
      <c r="O7" s="283"/>
      <c r="P7" s="284"/>
    </row>
    <row r="8" spans="3:16" ht="12.75" customHeight="1" thickBot="1">
      <c r="C8" s="15" t="s">
        <v>14</v>
      </c>
      <c r="D8" s="285" t="s">
        <v>49</v>
      </c>
      <c r="E8" s="285"/>
      <c r="F8" s="285"/>
      <c r="G8" s="285"/>
      <c r="I8" s="127"/>
      <c r="J8" s="14"/>
      <c r="K8" s="14"/>
      <c r="L8" s="14"/>
      <c r="M8" s="14"/>
      <c r="N8" s="14"/>
      <c r="O8" s="14"/>
      <c r="P8" s="18"/>
    </row>
    <row r="9" spans="3:16" ht="12.75" customHeight="1">
      <c r="C9" s="15" t="s">
        <v>15</v>
      </c>
      <c r="D9" s="285" t="s">
        <v>33</v>
      </c>
      <c r="E9" s="285"/>
      <c r="F9" s="285"/>
      <c r="G9" s="285"/>
      <c r="J9" s="7"/>
      <c r="K9" s="7"/>
      <c r="L9" s="7"/>
      <c r="M9" s="7"/>
      <c r="N9" s="7"/>
      <c r="O9" s="7"/>
      <c r="P9" s="7"/>
    </row>
    <row r="10" spans="3:16" ht="12.75" customHeight="1">
      <c r="C10" s="15" t="s">
        <v>111</v>
      </c>
      <c r="D10" s="10"/>
      <c r="E10" s="10"/>
      <c r="F10" s="10"/>
      <c r="G10" s="10"/>
      <c r="J10" s="7"/>
      <c r="K10" s="7"/>
      <c r="L10" s="7"/>
      <c r="M10" s="7"/>
      <c r="N10" s="7"/>
      <c r="O10" s="7"/>
      <c r="P10" s="7"/>
    </row>
    <row r="11" spans="3:16" ht="12.75" customHeight="1">
      <c r="C11" s="15"/>
      <c r="D11" s="20"/>
      <c r="E11" s="20"/>
      <c r="F11" s="15"/>
      <c r="G11" s="15"/>
      <c r="J11" s="7"/>
      <c r="K11" s="7"/>
      <c r="L11" s="7"/>
      <c r="M11" s="7"/>
      <c r="N11" s="7"/>
      <c r="O11" s="7"/>
      <c r="P11" s="7"/>
    </row>
    <row r="12" spans="3:16" ht="12.75" customHeight="1" thickBot="1">
      <c r="C12" s="15" t="s">
        <v>43</v>
      </c>
      <c r="D12" s="20" t="s">
        <v>45</v>
      </c>
      <c r="E12" s="20"/>
      <c r="F12" s="15"/>
      <c r="G12" s="15"/>
      <c r="J12" s="7"/>
      <c r="K12" s="7"/>
      <c r="L12" s="7"/>
      <c r="M12" s="7"/>
      <c r="N12" s="7"/>
      <c r="O12" s="7"/>
      <c r="P12" s="7"/>
    </row>
    <row r="13" spans="3:16" ht="12.75" customHeight="1">
      <c r="C13" s="15"/>
      <c r="D13" s="20" t="s">
        <v>44</v>
      </c>
      <c r="E13" s="20"/>
      <c r="F13" s="15"/>
      <c r="G13" s="23"/>
      <c r="H13" s="51"/>
      <c r="I13" s="67"/>
      <c r="J13" s="68"/>
      <c r="K13" s="68"/>
      <c r="L13" s="69"/>
      <c r="M13" s="81"/>
      <c r="N13" s="82"/>
      <c r="O13" s="82"/>
      <c r="P13" s="83"/>
    </row>
    <row r="14" spans="3:16" ht="12.75" customHeight="1" thickBot="1">
      <c r="C14" s="15"/>
      <c r="D14" s="20" t="s">
        <v>46</v>
      </c>
      <c r="E14" s="20"/>
      <c r="F14" s="15"/>
      <c r="G14" s="23"/>
      <c r="H14" s="128" t="s">
        <v>37</v>
      </c>
      <c r="I14" s="289" t="s">
        <v>3</v>
      </c>
      <c r="J14" s="290"/>
      <c r="K14" s="290"/>
      <c r="L14" s="291"/>
      <c r="M14" s="292" t="s">
        <v>1</v>
      </c>
      <c r="N14" s="293"/>
      <c r="O14" s="293"/>
      <c r="P14" s="294"/>
    </row>
    <row r="15" spans="3:16" ht="12.75" customHeight="1">
      <c r="C15" s="15"/>
      <c r="D15" s="20"/>
      <c r="E15" s="20"/>
      <c r="F15" s="15"/>
      <c r="G15" s="286" t="s">
        <v>30</v>
      </c>
      <c r="H15" s="128" t="s">
        <v>5</v>
      </c>
      <c r="I15" s="70"/>
      <c r="J15" s="71"/>
      <c r="K15" s="71"/>
      <c r="L15" s="72"/>
      <c r="M15" s="84"/>
      <c r="N15" s="85"/>
      <c r="O15" s="85"/>
      <c r="P15" s="86"/>
    </row>
    <row r="16" spans="3:16" ht="12.75" customHeight="1">
      <c r="C16" s="15"/>
      <c r="D16" s="20"/>
      <c r="E16" s="20"/>
      <c r="F16" s="15"/>
      <c r="G16" s="287"/>
      <c r="H16" s="54"/>
      <c r="I16" s="70"/>
      <c r="J16" s="71"/>
      <c r="K16" s="71"/>
      <c r="L16" s="72"/>
      <c r="M16" s="84"/>
      <c r="N16" s="85"/>
      <c r="O16" s="85"/>
      <c r="P16" s="86"/>
    </row>
    <row r="17" spans="3:16" ht="18" customHeight="1" thickBot="1">
      <c r="C17" s="8"/>
      <c r="D17" s="9"/>
      <c r="E17" s="9"/>
      <c r="F17" s="9"/>
      <c r="G17" s="287"/>
      <c r="H17" s="54"/>
      <c r="I17" s="73"/>
      <c r="J17" s="74"/>
      <c r="K17" s="74"/>
      <c r="L17" s="72"/>
      <c r="M17" s="92"/>
      <c r="N17" s="93"/>
      <c r="O17" s="93"/>
      <c r="P17" s="86"/>
    </row>
    <row r="18" spans="2:17" ht="19.5" customHeight="1">
      <c r="B18" s="129" t="s">
        <v>36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59"/>
      <c r="I18" s="75" t="s">
        <v>21</v>
      </c>
      <c r="J18" s="76" t="s">
        <v>21</v>
      </c>
      <c r="K18" s="76"/>
      <c r="L18" s="77"/>
      <c r="M18" s="87" t="s">
        <v>21</v>
      </c>
      <c r="N18" s="88" t="s">
        <v>21</v>
      </c>
      <c r="O18" s="88"/>
      <c r="P18" s="100"/>
      <c r="Q18" s="1"/>
    </row>
    <row r="19" spans="1:17" ht="15.75" thickBot="1">
      <c r="A19" s="2"/>
      <c r="B19" s="34"/>
      <c r="C19" s="35"/>
      <c r="D19" s="36"/>
      <c r="E19" s="95" t="s">
        <v>38</v>
      </c>
      <c r="F19" s="37" t="s">
        <v>4</v>
      </c>
      <c r="G19" s="288"/>
      <c r="H19" s="130" t="s">
        <v>8</v>
      </c>
      <c r="I19" s="78" t="s">
        <v>6</v>
      </c>
      <c r="J19" s="79" t="s">
        <v>7</v>
      </c>
      <c r="K19" s="79"/>
      <c r="L19" s="80" t="s">
        <v>8</v>
      </c>
      <c r="M19" s="89" t="s">
        <v>6</v>
      </c>
      <c r="N19" s="90" t="s">
        <v>7</v>
      </c>
      <c r="O19" s="90"/>
      <c r="P19" s="91" t="s">
        <v>8</v>
      </c>
      <c r="Q19" s="1"/>
    </row>
    <row r="20" spans="2:16" ht="12.75">
      <c r="B20" s="216"/>
      <c r="C20" s="131" t="s">
        <v>65</v>
      </c>
      <c r="D20" s="131" t="s">
        <v>78</v>
      </c>
      <c r="E20" s="183">
        <f aca="true" t="shared" si="0" ref="E20:E36">SUM(H20,L20,P20)</f>
        <v>34.8</v>
      </c>
      <c r="F20" s="214"/>
      <c r="G20" s="137"/>
      <c r="H20" s="156">
        <v>7.8</v>
      </c>
      <c r="I20" s="6">
        <v>4</v>
      </c>
      <c r="J20" s="5">
        <v>0.5</v>
      </c>
      <c r="K20" s="4"/>
      <c r="L20" s="99">
        <f aca="true" t="shared" si="1" ref="L20:L36">IF(SUM(I20:J20)&gt;0,SUM(I20,(10-(J20+K20)),0),0)</f>
        <v>13.5</v>
      </c>
      <c r="M20" s="6">
        <v>4</v>
      </c>
      <c r="N20" s="5">
        <v>0.5</v>
      </c>
      <c r="O20" s="27"/>
      <c r="P20" s="97">
        <f aca="true" t="shared" si="2" ref="P20:P36">IF(SUM(M20:N20)&gt;0,SUM(M20,(10-(N20+O20)),0),0)</f>
        <v>13.5</v>
      </c>
    </row>
    <row r="21" spans="2:16" ht="12.75">
      <c r="B21" s="216"/>
      <c r="C21" s="120" t="s">
        <v>79</v>
      </c>
      <c r="D21" s="120" t="s">
        <v>81</v>
      </c>
      <c r="E21" s="115">
        <f t="shared" si="0"/>
        <v>34</v>
      </c>
      <c r="F21" s="165"/>
      <c r="G21" s="103"/>
      <c r="H21" s="156">
        <v>7.3</v>
      </c>
      <c r="I21" s="6">
        <v>4</v>
      </c>
      <c r="J21" s="5">
        <v>0.8</v>
      </c>
      <c r="K21" s="4"/>
      <c r="L21" s="99">
        <f t="shared" si="1"/>
        <v>13.2</v>
      </c>
      <c r="M21" s="6">
        <v>4</v>
      </c>
      <c r="N21" s="5">
        <v>0.5</v>
      </c>
      <c r="O21" s="27"/>
      <c r="P21" s="97">
        <f t="shared" si="2"/>
        <v>13.5</v>
      </c>
    </row>
    <row r="22" spans="2:16" ht="12.75">
      <c r="B22" s="216"/>
      <c r="C22" s="120" t="s">
        <v>65</v>
      </c>
      <c r="D22" s="120" t="s">
        <v>77</v>
      </c>
      <c r="E22" s="183">
        <f t="shared" si="0"/>
        <v>33.2</v>
      </c>
      <c r="F22" s="185"/>
      <c r="G22" s="103"/>
      <c r="H22" s="156">
        <v>7.4</v>
      </c>
      <c r="I22" s="6">
        <v>4</v>
      </c>
      <c r="J22" s="5">
        <v>1.4</v>
      </c>
      <c r="K22" s="4"/>
      <c r="L22" s="99">
        <f t="shared" si="1"/>
        <v>12.6</v>
      </c>
      <c r="M22" s="6">
        <v>4</v>
      </c>
      <c r="N22" s="5">
        <v>0.8</v>
      </c>
      <c r="O22" s="27"/>
      <c r="P22" s="97">
        <f t="shared" si="2"/>
        <v>13.2</v>
      </c>
    </row>
    <row r="23" spans="2:16" ht="12.75">
      <c r="B23" s="216"/>
      <c r="C23" s="120" t="s">
        <v>315</v>
      </c>
      <c r="D23" s="120" t="s">
        <v>317</v>
      </c>
      <c r="E23" s="115">
        <f t="shared" si="0"/>
        <v>32.400000000000006</v>
      </c>
      <c r="F23" s="165"/>
      <c r="G23" s="103"/>
      <c r="H23" s="156">
        <v>7</v>
      </c>
      <c r="I23" s="6">
        <v>3.6</v>
      </c>
      <c r="J23" s="5">
        <v>1</v>
      </c>
      <c r="K23" s="4"/>
      <c r="L23" s="99">
        <f t="shared" si="1"/>
        <v>12.6</v>
      </c>
      <c r="M23" s="6">
        <v>3.8</v>
      </c>
      <c r="N23" s="5">
        <v>1</v>
      </c>
      <c r="O23" s="27"/>
      <c r="P23" s="97">
        <f t="shared" si="2"/>
        <v>12.8</v>
      </c>
    </row>
    <row r="24" spans="2:16" ht="12.75">
      <c r="B24" s="186"/>
      <c r="C24" s="120" t="s">
        <v>65</v>
      </c>
      <c r="D24" s="120" t="s">
        <v>151</v>
      </c>
      <c r="E24" s="115">
        <f t="shared" si="0"/>
        <v>31.6</v>
      </c>
      <c r="F24" s="169"/>
      <c r="G24" s="103"/>
      <c r="H24" s="156">
        <v>5.4</v>
      </c>
      <c r="I24" s="6">
        <v>4</v>
      </c>
      <c r="J24" s="5">
        <v>1.1</v>
      </c>
      <c r="K24" s="4"/>
      <c r="L24" s="99">
        <f t="shared" si="1"/>
        <v>12.9</v>
      </c>
      <c r="M24" s="6">
        <v>4</v>
      </c>
      <c r="N24" s="5">
        <v>0.7</v>
      </c>
      <c r="O24" s="27"/>
      <c r="P24" s="97">
        <f t="shared" si="2"/>
        <v>13.3</v>
      </c>
    </row>
    <row r="25" spans="2:16" ht="12.75">
      <c r="B25" s="186"/>
      <c r="C25" s="120" t="s">
        <v>239</v>
      </c>
      <c r="D25" s="120" t="s">
        <v>242</v>
      </c>
      <c r="E25" s="115">
        <f t="shared" si="0"/>
        <v>31.1</v>
      </c>
      <c r="F25" s="165"/>
      <c r="G25" s="103"/>
      <c r="H25" s="156">
        <v>6</v>
      </c>
      <c r="I25" s="6">
        <v>4</v>
      </c>
      <c r="J25" s="5">
        <v>1.5</v>
      </c>
      <c r="K25" s="4"/>
      <c r="L25" s="99">
        <f t="shared" si="1"/>
        <v>12.5</v>
      </c>
      <c r="M25" s="6">
        <v>4</v>
      </c>
      <c r="N25" s="5">
        <v>1.4</v>
      </c>
      <c r="O25" s="27"/>
      <c r="P25" s="97">
        <f t="shared" si="2"/>
        <v>12.6</v>
      </c>
    </row>
    <row r="26" spans="2:16" ht="12.75">
      <c r="B26" s="186"/>
      <c r="C26" s="120" t="s">
        <v>65</v>
      </c>
      <c r="D26" s="120" t="s">
        <v>150</v>
      </c>
      <c r="E26" s="115">
        <f t="shared" si="0"/>
        <v>30.900000000000002</v>
      </c>
      <c r="F26" s="207"/>
      <c r="G26" s="103"/>
      <c r="H26" s="156">
        <v>6.4</v>
      </c>
      <c r="I26" s="6">
        <v>3</v>
      </c>
      <c r="J26" s="5">
        <v>1.2</v>
      </c>
      <c r="K26" s="4"/>
      <c r="L26" s="99">
        <f t="shared" si="1"/>
        <v>11.8</v>
      </c>
      <c r="M26" s="6">
        <v>3.2</v>
      </c>
      <c r="N26" s="5">
        <v>0.5</v>
      </c>
      <c r="O26" s="27"/>
      <c r="P26" s="97">
        <f t="shared" si="2"/>
        <v>12.7</v>
      </c>
    </row>
    <row r="27" spans="2:16" ht="12.75">
      <c r="B27" s="186"/>
      <c r="C27" s="120" t="s">
        <v>79</v>
      </c>
      <c r="D27" s="120" t="s">
        <v>134</v>
      </c>
      <c r="E27" s="115">
        <f t="shared" si="0"/>
        <v>30.8</v>
      </c>
      <c r="F27" s="165"/>
      <c r="G27" s="103"/>
      <c r="H27" s="156">
        <v>6.8</v>
      </c>
      <c r="I27" s="6">
        <v>2.4</v>
      </c>
      <c r="J27" s="5">
        <v>0.6</v>
      </c>
      <c r="K27" s="4"/>
      <c r="L27" s="99">
        <f t="shared" si="1"/>
        <v>11.8</v>
      </c>
      <c r="M27" s="6">
        <v>3.8</v>
      </c>
      <c r="N27" s="5">
        <v>1.6</v>
      </c>
      <c r="O27" s="27"/>
      <c r="P27" s="97">
        <f t="shared" si="2"/>
        <v>12.2</v>
      </c>
    </row>
    <row r="28" spans="2:16" ht="12.75">
      <c r="B28" s="186"/>
      <c r="C28" s="120" t="s">
        <v>315</v>
      </c>
      <c r="D28" s="120" t="s">
        <v>316</v>
      </c>
      <c r="E28" s="115">
        <f t="shared" si="0"/>
        <v>30.7</v>
      </c>
      <c r="F28" s="165"/>
      <c r="G28" s="103"/>
      <c r="H28" s="156">
        <v>6.7</v>
      </c>
      <c r="I28" s="6">
        <v>3</v>
      </c>
      <c r="J28" s="5">
        <v>2.2</v>
      </c>
      <c r="K28" s="4"/>
      <c r="L28" s="99">
        <f t="shared" si="1"/>
        <v>10.8</v>
      </c>
      <c r="M28" s="6">
        <v>4</v>
      </c>
      <c r="N28" s="5">
        <v>0.8</v>
      </c>
      <c r="O28" s="27"/>
      <c r="P28" s="97">
        <f t="shared" si="2"/>
        <v>13.2</v>
      </c>
    </row>
    <row r="29" spans="2:16" ht="12.75">
      <c r="B29" s="186"/>
      <c r="C29" s="120" t="s">
        <v>79</v>
      </c>
      <c r="D29" s="120" t="s">
        <v>131</v>
      </c>
      <c r="E29" s="183">
        <f t="shared" si="0"/>
        <v>30.5</v>
      </c>
      <c r="F29" s="185"/>
      <c r="G29" s="103"/>
      <c r="H29" s="156">
        <v>5.9</v>
      </c>
      <c r="I29" s="6">
        <v>2.4</v>
      </c>
      <c r="J29" s="5">
        <v>0.7</v>
      </c>
      <c r="K29" s="4"/>
      <c r="L29" s="99">
        <f t="shared" si="1"/>
        <v>11.700000000000001</v>
      </c>
      <c r="M29" s="6">
        <v>4</v>
      </c>
      <c r="N29" s="5">
        <v>1.1</v>
      </c>
      <c r="O29" s="27"/>
      <c r="P29" s="97">
        <f t="shared" si="2"/>
        <v>12.9</v>
      </c>
    </row>
    <row r="30" spans="2:16" ht="12.75">
      <c r="B30" s="186"/>
      <c r="C30" s="120" t="s">
        <v>239</v>
      </c>
      <c r="D30" s="120" t="s">
        <v>240</v>
      </c>
      <c r="E30" s="115">
        <f t="shared" si="0"/>
        <v>29.800000000000004</v>
      </c>
      <c r="F30" s="165"/>
      <c r="G30" s="103"/>
      <c r="H30" s="156">
        <v>5.4</v>
      </c>
      <c r="I30" s="6">
        <v>3.8</v>
      </c>
      <c r="J30" s="5">
        <v>1</v>
      </c>
      <c r="K30" s="4"/>
      <c r="L30" s="99">
        <f t="shared" si="1"/>
        <v>12.8</v>
      </c>
      <c r="M30" s="6">
        <v>4</v>
      </c>
      <c r="N30" s="5">
        <v>2.4</v>
      </c>
      <c r="O30" s="27"/>
      <c r="P30" s="97">
        <f t="shared" si="2"/>
        <v>11.6</v>
      </c>
    </row>
    <row r="31" spans="2:16" ht="12.75">
      <c r="B31" s="186"/>
      <c r="C31" s="120" t="s">
        <v>79</v>
      </c>
      <c r="D31" s="120" t="s">
        <v>133</v>
      </c>
      <c r="E31" s="183">
        <f t="shared" si="0"/>
        <v>28.8</v>
      </c>
      <c r="F31" s="185"/>
      <c r="G31" s="103"/>
      <c r="H31" s="156">
        <v>6</v>
      </c>
      <c r="I31" s="6">
        <v>2.2</v>
      </c>
      <c r="J31" s="5">
        <v>1.9</v>
      </c>
      <c r="K31" s="4"/>
      <c r="L31" s="99">
        <f t="shared" si="1"/>
        <v>10.3</v>
      </c>
      <c r="M31" s="6">
        <v>4</v>
      </c>
      <c r="N31" s="5">
        <v>1.5</v>
      </c>
      <c r="O31" s="27"/>
      <c r="P31" s="97">
        <f t="shared" si="2"/>
        <v>12.5</v>
      </c>
    </row>
    <row r="32" spans="2:16" ht="12.75">
      <c r="B32" s="212"/>
      <c r="C32" s="120" t="s">
        <v>79</v>
      </c>
      <c r="D32" s="120" t="s">
        <v>132</v>
      </c>
      <c r="E32" s="183">
        <f t="shared" si="0"/>
        <v>27.6</v>
      </c>
      <c r="F32" s="185"/>
      <c r="G32" s="103"/>
      <c r="H32" s="156">
        <v>5.3</v>
      </c>
      <c r="I32" s="6">
        <v>2.4</v>
      </c>
      <c r="J32" s="5">
        <v>0.9</v>
      </c>
      <c r="K32" s="4"/>
      <c r="L32" s="99">
        <f t="shared" si="1"/>
        <v>11.5</v>
      </c>
      <c r="M32" s="6">
        <v>2.8</v>
      </c>
      <c r="N32" s="5">
        <v>2</v>
      </c>
      <c r="O32" s="27"/>
      <c r="P32" s="97">
        <f t="shared" si="2"/>
        <v>10.8</v>
      </c>
    </row>
    <row r="33" spans="2:16" ht="12.75">
      <c r="B33" s="217"/>
      <c r="C33" s="173" t="s">
        <v>65</v>
      </c>
      <c r="D33" s="173" t="s">
        <v>149</v>
      </c>
      <c r="E33" s="115">
        <f t="shared" si="0"/>
        <v>27.5</v>
      </c>
      <c r="F33" s="190"/>
      <c r="G33" s="174"/>
      <c r="H33" s="175">
        <v>4.7</v>
      </c>
      <c r="I33" s="176">
        <v>2.6</v>
      </c>
      <c r="J33" s="177">
        <v>1.3</v>
      </c>
      <c r="K33" s="178"/>
      <c r="L33" s="99">
        <f t="shared" si="1"/>
        <v>11.299999999999999</v>
      </c>
      <c r="M33" s="176">
        <v>3</v>
      </c>
      <c r="N33" s="177">
        <v>1.5</v>
      </c>
      <c r="O33" s="179"/>
      <c r="P33" s="97">
        <f t="shared" si="2"/>
        <v>11.5</v>
      </c>
    </row>
    <row r="34" spans="2:16" ht="12.75">
      <c r="B34" s="211"/>
      <c r="C34" s="173" t="s">
        <v>79</v>
      </c>
      <c r="D34" s="173" t="s">
        <v>80</v>
      </c>
      <c r="E34" s="115">
        <f t="shared" si="0"/>
        <v>0</v>
      </c>
      <c r="F34" s="190"/>
      <c r="G34" s="174"/>
      <c r="H34" s="175"/>
      <c r="I34" s="176"/>
      <c r="J34" s="177"/>
      <c r="K34" s="178"/>
      <c r="L34" s="99">
        <f t="shared" si="1"/>
        <v>0</v>
      </c>
      <c r="M34" s="176"/>
      <c r="N34" s="177"/>
      <c r="O34" s="179"/>
      <c r="P34" s="97">
        <f t="shared" si="2"/>
        <v>0</v>
      </c>
    </row>
    <row r="35" spans="2:16" ht="12.75">
      <c r="B35" s="136"/>
      <c r="C35" s="120" t="s">
        <v>79</v>
      </c>
      <c r="D35" s="173" t="s">
        <v>135</v>
      </c>
      <c r="E35" s="213">
        <f t="shared" si="0"/>
        <v>0</v>
      </c>
      <c r="F35" s="215"/>
      <c r="G35" s="174"/>
      <c r="H35" s="175"/>
      <c r="I35" s="177"/>
      <c r="J35" s="177"/>
      <c r="K35" s="178"/>
      <c r="L35" s="191">
        <f t="shared" si="1"/>
        <v>0</v>
      </c>
      <c r="M35" s="176"/>
      <c r="N35" s="177"/>
      <c r="O35" s="179"/>
      <c r="P35" s="192">
        <f t="shared" si="2"/>
        <v>0</v>
      </c>
    </row>
    <row r="36" spans="2:16" ht="12.75">
      <c r="B36" s="205"/>
      <c r="C36" s="188" t="s">
        <v>239</v>
      </c>
      <c r="D36" s="120" t="s">
        <v>241</v>
      </c>
      <c r="E36" s="155">
        <f t="shared" si="0"/>
        <v>0</v>
      </c>
      <c r="F36" s="165"/>
      <c r="G36" s="103"/>
      <c r="H36" s="156"/>
      <c r="I36" s="5"/>
      <c r="J36" s="5"/>
      <c r="K36" s="4"/>
      <c r="L36" s="99">
        <f t="shared" si="1"/>
        <v>0</v>
      </c>
      <c r="M36" s="6"/>
      <c r="N36" s="5"/>
      <c r="O36" s="27"/>
      <c r="P36" s="97">
        <f t="shared" si="2"/>
        <v>0</v>
      </c>
    </row>
    <row r="37" spans="2:16" ht="12.75">
      <c r="B37" s="136"/>
      <c r="C37" s="120"/>
      <c r="D37" s="188"/>
      <c r="E37" s="193">
        <f>SUM(H37,L37,P37)</f>
        <v>0</v>
      </c>
      <c r="F37" s="169"/>
      <c r="G37" s="194"/>
      <c r="H37" s="195"/>
      <c r="I37" s="196"/>
      <c r="J37" s="196"/>
      <c r="K37" s="197"/>
      <c r="L37" s="198">
        <f>IF(SUM(I37:J37)&gt;0,SUM(I37,(10-(J37+K37)),0),0)</f>
        <v>0</v>
      </c>
      <c r="M37" s="199"/>
      <c r="N37" s="196"/>
      <c r="O37" s="200"/>
      <c r="P37" s="201">
        <f>IF(SUM(M37:N37)&gt;0,SUM(M37,(10-(N37+O37)),0),0)</f>
        <v>0</v>
      </c>
    </row>
    <row r="38" spans="2:16" ht="12.75">
      <c r="B38" s="205"/>
      <c r="C38" s="188"/>
      <c r="D38" s="120"/>
      <c r="E38" s="155">
        <f>SUM(H38,L38,P38)</f>
        <v>0</v>
      </c>
      <c r="F38" s="165"/>
      <c r="G38" s="103"/>
      <c r="H38" s="156"/>
      <c r="I38" s="5"/>
      <c r="J38" s="5"/>
      <c r="K38" s="4"/>
      <c r="L38" s="99">
        <f>IF(SUM(I38:J38)&gt;0,SUM(I38,(10-(J38+K38)),0),0)</f>
        <v>0</v>
      </c>
      <c r="M38" s="6"/>
      <c r="N38" s="5"/>
      <c r="O38" s="27"/>
      <c r="P38" s="97">
        <f>IF(SUM(M38:N38)&gt;0,SUM(M38,(10-(N38+O38)),0),0)</f>
        <v>0</v>
      </c>
    </row>
    <row r="39" spans="6:7" ht="12.75">
      <c r="F39" s="19"/>
      <c r="G39" s="19"/>
    </row>
    <row r="40" spans="6:7" ht="12.75">
      <c r="F40" s="19"/>
      <c r="G40" s="19"/>
    </row>
    <row r="41" spans="6:7" ht="12.75">
      <c r="F41" s="19"/>
      <c r="G41" s="19"/>
    </row>
    <row r="42" spans="6:7" ht="12.75">
      <c r="F42" s="19"/>
      <c r="G42" s="19"/>
    </row>
    <row r="43" spans="6:7" ht="12.75">
      <c r="F43" s="19"/>
      <c r="G43" s="19"/>
    </row>
    <row r="44" spans="6:7" ht="12.75">
      <c r="F44" s="19"/>
      <c r="G44" s="19"/>
    </row>
  </sheetData>
  <sheetProtection/>
  <mergeCells count="12">
    <mergeCell ref="B2:P2"/>
    <mergeCell ref="D5:G5"/>
    <mergeCell ref="D6:G6"/>
    <mergeCell ref="C3:P3"/>
    <mergeCell ref="I4:P4"/>
    <mergeCell ref="I5:P5"/>
    <mergeCell ref="I6:P7"/>
    <mergeCell ref="D9:G9"/>
    <mergeCell ref="G15:G19"/>
    <mergeCell ref="I14:L14"/>
    <mergeCell ref="M14:P14"/>
    <mergeCell ref="D8:G8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65"/>
  <sheetViews>
    <sheetView zoomScalePageLayoutView="0" workbookViewId="0" topLeftCell="A16">
      <selection activeCell="A31" sqref="A31:IV33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421875" style="0" customWidth="1"/>
    <col min="22" max="22" width="6.28125" style="0" customWidth="1"/>
    <col min="23" max="24" width="5.28125" style="0" customWidth="1"/>
    <col min="25" max="25" width="5.574218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98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97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20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39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187</v>
      </c>
      <c r="D20" s="146" t="s">
        <v>191</v>
      </c>
      <c r="E20" s="115">
        <f aca="true" t="shared" si="0" ref="E20:E30">SUM(LARGE(R20:AD20,1),LARGE(R20:AD20,2),LARGE(R20:AD20,3))</f>
        <v>36.25</v>
      </c>
      <c r="F20" s="160"/>
      <c r="G20" s="137"/>
      <c r="H20" s="47">
        <v>3</v>
      </c>
      <c r="I20" s="27">
        <v>0.1</v>
      </c>
      <c r="J20" s="27"/>
      <c r="K20" s="28">
        <f aca="true" t="shared" si="1" ref="K20:K30">IF(SUM(H20:I20)&gt;0,SUM(H20,(10-(I20+J20)),0),0)</f>
        <v>12.9</v>
      </c>
      <c r="L20" s="46">
        <v>3</v>
      </c>
      <c r="M20" s="27">
        <v>0.6</v>
      </c>
      <c r="N20" s="27"/>
      <c r="O20" s="28">
        <f aca="true" t="shared" si="2" ref="O20:O30">IF(SUM(L20:M20)&gt;0,SUM(L20,(10-(M20+N20)),0),0)</f>
        <v>12.4</v>
      </c>
      <c r="P20" s="46"/>
      <c r="Q20" s="21"/>
      <c r="R20" s="96">
        <f aca="true" t="shared" si="3" ref="R20:R30">SUM((AVERAGE(K20,O20)),-P20)</f>
        <v>12.65</v>
      </c>
      <c r="S20" s="6">
        <v>2.7</v>
      </c>
      <c r="T20" s="5">
        <v>1.3</v>
      </c>
      <c r="U20" s="4"/>
      <c r="V20" s="98">
        <f aca="true" t="shared" si="4" ref="V20:V30">IF(SUM(S20:T20)&gt;0,SUM(S20,(10-(T20+U20)),0),0)</f>
        <v>11.399999999999999</v>
      </c>
      <c r="W20" s="6">
        <v>3</v>
      </c>
      <c r="X20" s="5">
        <v>1.5</v>
      </c>
      <c r="Y20" s="5"/>
      <c r="Z20" s="99">
        <f aca="true" t="shared" si="5" ref="Z20:Z30">IF(SUM(W20:X20)&gt;0,SUM(W20,(10-(X20+Y20)),0),0)</f>
        <v>11.5</v>
      </c>
      <c r="AA20" s="6">
        <v>3</v>
      </c>
      <c r="AB20" s="5">
        <v>0.9</v>
      </c>
      <c r="AC20" s="27"/>
      <c r="AD20" s="97">
        <f aca="true" t="shared" si="6" ref="AD20:AD30">IF(SUM(AA20:AB20)&gt;0,SUM(AA20,(10-(AB20+AC20)),0),0)</f>
        <v>12.1</v>
      </c>
    </row>
    <row r="21" spans="2:30" ht="12.75">
      <c r="B21" s="123">
        <v>2</v>
      </c>
      <c r="C21" s="143" t="s">
        <v>315</v>
      </c>
      <c r="D21" s="143" t="s">
        <v>333</v>
      </c>
      <c r="E21" s="115">
        <f t="shared" si="0"/>
        <v>35.4</v>
      </c>
      <c r="F21" s="161"/>
      <c r="G21" s="103"/>
      <c r="H21" s="47">
        <v>3</v>
      </c>
      <c r="I21" s="27">
        <v>0.6</v>
      </c>
      <c r="J21" s="27"/>
      <c r="K21" s="28">
        <f t="shared" si="1"/>
        <v>12.4</v>
      </c>
      <c r="L21" s="27">
        <v>0</v>
      </c>
      <c r="M21" s="27">
        <v>0</v>
      </c>
      <c r="N21" s="27"/>
      <c r="O21" s="28">
        <f t="shared" si="2"/>
        <v>0</v>
      </c>
      <c r="P21" s="27"/>
      <c r="Q21" s="21"/>
      <c r="R21" s="96">
        <f t="shared" si="3"/>
        <v>6.2</v>
      </c>
      <c r="S21" s="6">
        <v>3</v>
      </c>
      <c r="T21" s="5">
        <v>0.5</v>
      </c>
      <c r="U21" s="5"/>
      <c r="V21" s="98">
        <f t="shared" si="4"/>
        <v>12.5</v>
      </c>
      <c r="W21" s="6">
        <v>3</v>
      </c>
      <c r="X21" s="5">
        <v>2.5</v>
      </c>
      <c r="Y21" s="5"/>
      <c r="Z21" s="99">
        <f t="shared" si="5"/>
        <v>10.5</v>
      </c>
      <c r="AA21" s="6">
        <v>3</v>
      </c>
      <c r="AB21" s="5">
        <v>0.6</v>
      </c>
      <c r="AC21" s="27"/>
      <c r="AD21" s="97">
        <f t="shared" si="6"/>
        <v>12.4</v>
      </c>
    </row>
    <row r="22" spans="2:30" ht="12.75">
      <c r="B22" s="124">
        <v>3</v>
      </c>
      <c r="C22" s="143" t="s">
        <v>315</v>
      </c>
      <c r="D22" s="143" t="s">
        <v>330</v>
      </c>
      <c r="E22" s="115">
        <f t="shared" si="0"/>
        <v>35.25</v>
      </c>
      <c r="F22" s="162"/>
      <c r="G22" s="103"/>
      <c r="H22" s="47">
        <v>2</v>
      </c>
      <c r="I22" s="27">
        <v>0.8</v>
      </c>
      <c r="J22" s="27"/>
      <c r="K22" s="28">
        <f t="shared" si="1"/>
        <v>11.2</v>
      </c>
      <c r="L22" s="27">
        <v>2</v>
      </c>
      <c r="M22" s="27">
        <v>0.7</v>
      </c>
      <c r="N22" s="27"/>
      <c r="O22" s="28">
        <f t="shared" si="2"/>
        <v>11.3</v>
      </c>
      <c r="P22" s="27"/>
      <c r="Q22" s="21"/>
      <c r="R22" s="96">
        <f t="shared" si="3"/>
        <v>11.25</v>
      </c>
      <c r="S22" s="6">
        <v>3</v>
      </c>
      <c r="T22" s="5">
        <v>1.1</v>
      </c>
      <c r="U22" s="5"/>
      <c r="V22" s="98">
        <f t="shared" si="4"/>
        <v>11.9</v>
      </c>
      <c r="W22" s="6">
        <v>3</v>
      </c>
      <c r="X22" s="5">
        <v>2.3</v>
      </c>
      <c r="Y22" s="5"/>
      <c r="Z22" s="99">
        <f t="shared" si="5"/>
        <v>10.7</v>
      </c>
      <c r="AA22" s="6">
        <v>3</v>
      </c>
      <c r="AB22" s="5">
        <v>0.9</v>
      </c>
      <c r="AC22" s="27"/>
      <c r="AD22" s="97">
        <f t="shared" si="6"/>
        <v>12.1</v>
      </c>
    </row>
    <row r="23" spans="2:30" ht="12.75">
      <c r="B23" s="3">
        <v>4</v>
      </c>
      <c r="C23" s="143" t="s">
        <v>199</v>
      </c>
      <c r="D23" s="143" t="s">
        <v>226</v>
      </c>
      <c r="E23" s="115">
        <f t="shared" si="0"/>
        <v>34.95</v>
      </c>
      <c r="F23" s="161"/>
      <c r="G23" s="103"/>
      <c r="H23" s="47">
        <v>3</v>
      </c>
      <c r="I23" s="27">
        <v>1.2</v>
      </c>
      <c r="J23" s="27"/>
      <c r="K23" s="28">
        <f t="shared" si="1"/>
        <v>11.8</v>
      </c>
      <c r="L23" s="27">
        <v>3</v>
      </c>
      <c r="M23" s="27">
        <v>0.9</v>
      </c>
      <c r="N23" s="29"/>
      <c r="O23" s="28">
        <f t="shared" si="2"/>
        <v>12.1</v>
      </c>
      <c r="P23" s="27"/>
      <c r="Q23" s="21"/>
      <c r="R23" s="96">
        <f t="shared" si="3"/>
        <v>11.95</v>
      </c>
      <c r="S23" s="6">
        <v>3</v>
      </c>
      <c r="T23" s="5">
        <v>1.7</v>
      </c>
      <c r="U23" s="5"/>
      <c r="V23" s="98">
        <f t="shared" si="4"/>
        <v>11.3</v>
      </c>
      <c r="W23" s="6">
        <v>3</v>
      </c>
      <c r="X23" s="5">
        <v>3</v>
      </c>
      <c r="Y23" s="5"/>
      <c r="Z23" s="99">
        <f t="shared" si="5"/>
        <v>10</v>
      </c>
      <c r="AA23" s="6">
        <v>3</v>
      </c>
      <c r="AB23" s="5">
        <v>1.3</v>
      </c>
      <c r="AC23" s="27"/>
      <c r="AD23" s="97">
        <f t="shared" si="6"/>
        <v>11.7</v>
      </c>
    </row>
    <row r="24" spans="2:30" ht="12.75">
      <c r="B24" s="3">
        <v>5</v>
      </c>
      <c r="C24" s="143" t="s">
        <v>315</v>
      </c>
      <c r="D24" s="143" t="s">
        <v>334</v>
      </c>
      <c r="E24" s="115">
        <f t="shared" si="0"/>
        <v>34.6</v>
      </c>
      <c r="F24" s="162"/>
      <c r="G24" s="103"/>
      <c r="H24" s="47">
        <v>3</v>
      </c>
      <c r="I24" s="27">
        <v>1</v>
      </c>
      <c r="J24" s="27"/>
      <c r="K24" s="28">
        <f t="shared" si="1"/>
        <v>12</v>
      </c>
      <c r="L24" s="27">
        <v>3</v>
      </c>
      <c r="M24" s="27">
        <v>1</v>
      </c>
      <c r="N24" s="27"/>
      <c r="O24" s="28">
        <f t="shared" si="2"/>
        <v>12</v>
      </c>
      <c r="P24" s="27"/>
      <c r="Q24" s="21"/>
      <c r="R24" s="96">
        <f t="shared" si="3"/>
        <v>12</v>
      </c>
      <c r="S24" s="6">
        <v>2.9</v>
      </c>
      <c r="T24" s="5">
        <v>2.1</v>
      </c>
      <c r="U24" s="4"/>
      <c r="V24" s="98">
        <f t="shared" si="4"/>
        <v>10.8</v>
      </c>
      <c r="W24" s="6">
        <v>3</v>
      </c>
      <c r="X24" s="5">
        <v>3.1</v>
      </c>
      <c r="Y24" s="5"/>
      <c r="Z24" s="99">
        <f t="shared" si="5"/>
        <v>9.9</v>
      </c>
      <c r="AA24" s="6">
        <v>3</v>
      </c>
      <c r="AB24" s="5">
        <v>1.2</v>
      </c>
      <c r="AC24" s="27"/>
      <c r="AD24" s="97">
        <f t="shared" si="6"/>
        <v>11.8</v>
      </c>
    </row>
    <row r="25" spans="2:30" ht="12.75">
      <c r="B25" s="3">
        <v>6</v>
      </c>
      <c r="C25" s="143" t="s">
        <v>199</v>
      </c>
      <c r="D25" s="143" t="s">
        <v>228</v>
      </c>
      <c r="E25" s="115">
        <f t="shared" si="0"/>
        <v>34.599999999999994</v>
      </c>
      <c r="F25" s="161"/>
      <c r="G25" s="103"/>
      <c r="H25" s="47">
        <v>3</v>
      </c>
      <c r="I25" s="27">
        <v>1.7</v>
      </c>
      <c r="J25" s="27"/>
      <c r="K25" s="28">
        <f t="shared" si="1"/>
        <v>11.3</v>
      </c>
      <c r="L25" s="27">
        <v>3</v>
      </c>
      <c r="M25" s="27">
        <v>3.3</v>
      </c>
      <c r="N25" s="27"/>
      <c r="O25" s="28">
        <f t="shared" si="2"/>
        <v>9.7</v>
      </c>
      <c r="P25" s="27"/>
      <c r="Q25" s="21"/>
      <c r="R25" s="96">
        <f t="shared" si="3"/>
        <v>10.5</v>
      </c>
      <c r="S25" s="6">
        <v>3</v>
      </c>
      <c r="T25" s="5">
        <v>1.8</v>
      </c>
      <c r="U25" s="5"/>
      <c r="V25" s="172">
        <f t="shared" si="4"/>
        <v>11.2</v>
      </c>
      <c r="W25" s="6">
        <v>3</v>
      </c>
      <c r="X25" s="5">
        <v>1.5</v>
      </c>
      <c r="Y25" s="5"/>
      <c r="Z25" s="99">
        <f t="shared" si="5"/>
        <v>11.5</v>
      </c>
      <c r="AA25" s="6">
        <v>3</v>
      </c>
      <c r="AB25" s="5">
        <v>1.1</v>
      </c>
      <c r="AC25" s="27"/>
      <c r="AD25" s="97">
        <f t="shared" si="6"/>
        <v>11.9</v>
      </c>
    </row>
    <row r="26" spans="2:30" ht="12.75">
      <c r="B26" s="3">
        <v>7</v>
      </c>
      <c r="C26" s="143" t="s">
        <v>199</v>
      </c>
      <c r="D26" s="143" t="s">
        <v>227</v>
      </c>
      <c r="E26" s="115">
        <f t="shared" si="0"/>
        <v>34.35</v>
      </c>
      <c r="F26" s="162"/>
      <c r="G26" s="103"/>
      <c r="H26" s="47">
        <v>3</v>
      </c>
      <c r="I26" s="27">
        <v>1</v>
      </c>
      <c r="J26" s="27"/>
      <c r="K26" s="28">
        <f t="shared" si="1"/>
        <v>12</v>
      </c>
      <c r="L26" s="27">
        <v>3</v>
      </c>
      <c r="M26" s="27">
        <v>0.7</v>
      </c>
      <c r="N26" s="27"/>
      <c r="O26" s="28">
        <f t="shared" si="2"/>
        <v>12.3</v>
      </c>
      <c r="P26" s="27"/>
      <c r="Q26" s="21"/>
      <c r="R26" s="96">
        <f t="shared" si="3"/>
        <v>12.15</v>
      </c>
      <c r="S26" s="6">
        <v>2.8</v>
      </c>
      <c r="T26" s="5">
        <v>2.4</v>
      </c>
      <c r="U26" s="5"/>
      <c r="V26" s="98">
        <f t="shared" si="4"/>
        <v>10.399999999999999</v>
      </c>
      <c r="W26" s="6">
        <v>3</v>
      </c>
      <c r="X26" s="5">
        <v>1.9</v>
      </c>
      <c r="Y26" s="5"/>
      <c r="Z26" s="99">
        <f t="shared" si="5"/>
        <v>11.1</v>
      </c>
      <c r="AA26" s="6">
        <v>3</v>
      </c>
      <c r="AB26" s="5">
        <v>1.9</v>
      </c>
      <c r="AC26" s="27"/>
      <c r="AD26" s="97">
        <f t="shared" si="6"/>
        <v>11.1</v>
      </c>
    </row>
    <row r="27" spans="2:30" ht="12.75">
      <c r="B27" s="3">
        <v>8</v>
      </c>
      <c r="C27" s="143" t="s">
        <v>292</v>
      </c>
      <c r="D27" s="143" t="s">
        <v>311</v>
      </c>
      <c r="E27" s="115">
        <f t="shared" si="0"/>
        <v>33.9</v>
      </c>
      <c r="F27" s="161"/>
      <c r="G27" s="103"/>
      <c r="H27" s="47">
        <v>2</v>
      </c>
      <c r="I27" s="27">
        <v>1.5</v>
      </c>
      <c r="J27" s="27"/>
      <c r="K27" s="28">
        <f t="shared" si="1"/>
        <v>10.5</v>
      </c>
      <c r="L27" s="27">
        <v>3</v>
      </c>
      <c r="M27" s="27">
        <v>0.9</v>
      </c>
      <c r="N27" s="29"/>
      <c r="O27" s="28">
        <f t="shared" si="2"/>
        <v>12.1</v>
      </c>
      <c r="P27" s="27"/>
      <c r="Q27" s="21"/>
      <c r="R27" s="96">
        <f t="shared" si="3"/>
        <v>11.3</v>
      </c>
      <c r="S27" s="6">
        <v>2.3</v>
      </c>
      <c r="T27" s="5">
        <v>2.5</v>
      </c>
      <c r="U27" s="5"/>
      <c r="V27" s="98">
        <f t="shared" si="4"/>
        <v>9.8</v>
      </c>
      <c r="W27" s="6">
        <v>2.4</v>
      </c>
      <c r="X27" s="5">
        <v>1.3</v>
      </c>
      <c r="Y27" s="5"/>
      <c r="Z27" s="99">
        <f t="shared" si="5"/>
        <v>11.1</v>
      </c>
      <c r="AA27" s="6">
        <v>3</v>
      </c>
      <c r="AB27" s="5">
        <v>1.5</v>
      </c>
      <c r="AC27" s="27"/>
      <c r="AD27" s="97">
        <f t="shared" si="6"/>
        <v>11.5</v>
      </c>
    </row>
    <row r="28" spans="2:30" ht="12.75">
      <c r="B28" s="3">
        <v>9</v>
      </c>
      <c r="C28" s="143" t="s">
        <v>292</v>
      </c>
      <c r="D28" s="143" t="s">
        <v>312</v>
      </c>
      <c r="E28" s="115">
        <f t="shared" si="0"/>
        <v>33.099999999999994</v>
      </c>
      <c r="F28" s="169"/>
      <c r="G28" s="103"/>
      <c r="H28" s="47">
        <v>3</v>
      </c>
      <c r="I28" s="27">
        <v>1.7</v>
      </c>
      <c r="J28" s="27"/>
      <c r="K28" s="28">
        <f t="shared" si="1"/>
        <v>11.3</v>
      </c>
      <c r="L28" s="27">
        <v>3</v>
      </c>
      <c r="M28" s="27">
        <v>1.3</v>
      </c>
      <c r="N28" s="27"/>
      <c r="O28" s="28">
        <f t="shared" si="2"/>
        <v>11.7</v>
      </c>
      <c r="P28" s="27"/>
      <c r="Q28" s="21"/>
      <c r="R28" s="96">
        <f t="shared" si="3"/>
        <v>11.5</v>
      </c>
      <c r="S28" s="6">
        <v>2.3</v>
      </c>
      <c r="T28" s="5">
        <v>2.4</v>
      </c>
      <c r="U28" s="4"/>
      <c r="V28" s="98">
        <f t="shared" si="4"/>
        <v>9.899999999999999</v>
      </c>
      <c r="W28" s="6">
        <v>2.8</v>
      </c>
      <c r="X28" s="5">
        <v>2.4</v>
      </c>
      <c r="Y28" s="5"/>
      <c r="Z28" s="99">
        <f t="shared" si="5"/>
        <v>10.399999999999999</v>
      </c>
      <c r="AA28" s="6">
        <v>3</v>
      </c>
      <c r="AB28" s="5">
        <v>1.8</v>
      </c>
      <c r="AC28" s="27"/>
      <c r="AD28" s="97">
        <f t="shared" si="6"/>
        <v>11.2</v>
      </c>
    </row>
    <row r="29" spans="2:30" ht="12.75">
      <c r="B29" s="3">
        <v>10</v>
      </c>
      <c r="C29" s="143" t="s">
        <v>79</v>
      </c>
      <c r="D29" s="143" t="s">
        <v>74</v>
      </c>
      <c r="E29" s="115">
        <f t="shared" si="0"/>
        <v>33</v>
      </c>
      <c r="F29" s="161"/>
      <c r="G29" s="103"/>
      <c r="H29" s="47">
        <v>3</v>
      </c>
      <c r="I29" s="27">
        <v>1.1</v>
      </c>
      <c r="J29" s="27"/>
      <c r="K29" s="28">
        <f t="shared" si="1"/>
        <v>11.9</v>
      </c>
      <c r="L29" s="27">
        <v>3</v>
      </c>
      <c r="M29" s="27">
        <v>1.3</v>
      </c>
      <c r="N29" s="27"/>
      <c r="O29" s="28">
        <f t="shared" si="2"/>
        <v>11.7</v>
      </c>
      <c r="P29" s="27"/>
      <c r="Q29" s="21"/>
      <c r="R29" s="96">
        <f t="shared" si="3"/>
        <v>11.8</v>
      </c>
      <c r="S29" s="6">
        <v>2.6</v>
      </c>
      <c r="T29" s="5">
        <v>4.3</v>
      </c>
      <c r="U29" s="5"/>
      <c r="V29" s="98">
        <f t="shared" si="4"/>
        <v>8.3</v>
      </c>
      <c r="W29" s="6">
        <v>3</v>
      </c>
      <c r="X29" s="5">
        <v>2.7</v>
      </c>
      <c r="Y29" s="5"/>
      <c r="Z29" s="99">
        <f t="shared" si="5"/>
        <v>10.3</v>
      </c>
      <c r="AA29" s="6">
        <v>3</v>
      </c>
      <c r="AB29" s="5">
        <v>2.1</v>
      </c>
      <c r="AC29" s="27"/>
      <c r="AD29" s="97">
        <f t="shared" si="6"/>
        <v>10.9</v>
      </c>
    </row>
    <row r="30" spans="2:30" ht="12.75">
      <c r="B30" s="3">
        <v>11</v>
      </c>
      <c r="C30" s="143" t="s">
        <v>187</v>
      </c>
      <c r="D30" s="143" t="s">
        <v>190</v>
      </c>
      <c r="E30" s="115">
        <f t="shared" si="0"/>
        <v>32.900000000000006</v>
      </c>
      <c r="F30" s="162"/>
      <c r="G30" s="103"/>
      <c r="H30" s="47">
        <v>2</v>
      </c>
      <c r="I30" s="27">
        <v>0.9</v>
      </c>
      <c r="J30" s="27"/>
      <c r="K30" s="28">
        <f t="shared" si="1"/>
        <v>11.1</v>
      </c>
      <c r="L30" s="27">
        <v>2</v>
      </c>
      <c r="M30" s="27">
        <v>0.9</v>
      </c>
      <c r="N30" s="27"/>
      <c r="O30" s="28">
        <f t="shared" si="2"/>
        <v>11.1</v>
      </c>
      <c r="P30" s="27"/>
      <c r="Q30" s="21"/>
      <c r="R30" s="96">
        <f t="shared" si="3"/>
        <v>11.1</v>
      </c>
      <c r="S30" s="6">
        <v>2.3</v>
      </c>
      <c r="T30" s="5">
        <v>2</v>
      </c>
      <c r="U30" s="5"/>
      <c r="V30" s="98">
        <f t="shared" si="4"/>
        <v>10.3</v>
      </c>
      <c r="W30" s="6">
        <v>2.8</v>
      </c>
      <c r="X30" s="5">
        <v>2</v>
      </c>
      <c r="Y30" s="5"/>
      <c r="Z30" s="99">
        <f t="shared" si="5"/>
        <v>10.8</v>
      </c>
      <c r="AA30" s="6">
        <v>3</v>
      </c>
      <c r="AB30" s="5">
        <v>2</v>
      </c>
      <c r="AC30" s="27"/>
      <c r="AD30" s="97">
        <f t="shared" si="6"/>
        <v>11</v>
      </c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J50" s="22"/>
      <c r="N50" s="22"/>
    </row>
    <row r="51" spans="6:14" ht="12.75">
      <c r="F51" s="19"/>
      <c r="G51" s="19"/>
      <c r="J51" s="22"/>
      <c r="N51" s="22"/>
    </row>
    <row r="52" spans="6:14" ht="12.75">
      <c r="F52" s="19"/>
      <c r="G52" s="19"/>
      <c r="J52" s="22"/>
      <c r="N52" s="22"/>
    </row>
    <row r="53" spans="6:14" ht="12.75">
      <c r="F53" s="19"/>
      <c r="G53" s="19"/>
      <c r="J53" s="22"/>
      <c r="N53" s="22"/>
    </row>
    <row r="54" spans="6:14" ht="12.75">
      <c r="F54" s="19"/>
      <c r="G54" s="19"/>
      <c r="J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7" ht="12.75">
      <c r="F60" s="19"/>
      <c r="G60" s="19"/>
    </row>
    <row r="61" spans="6:7" ht="12.75">
      <c r="F61" s="19"/>
      <c r="G61" s="19"/>
    </row>
    <row r="62" spans="6:7" ht="12.75">
      <c r="F62" s="19"/>
      <c r="G62" s="19"/>
    </row>
    <row r="63" spans="6:7" ht="12.75">
      <c r="F63" s="19"/>
      <c r="G63" s="19"/>
    </row>
    <row r="64" spans="6:7" ht="12.75">
      <c r="F64" s="19"/>
      <c r="G64" s="19"/>
    </row>
    <row r="65" spans="6:7" ht="12.75">
      <c r="F65" s="19"/>
      <c r="G65" s="19"/>
    </row>
  </sheetData>
  <sheetProtection/>
  <mergeCells count="21">
    <mergeCell ref="P13:P19"/>
    <mergeCell ref="W14:Z14"/>
    <mergeCell ref="L17:O17"/>
    <mergeCell ref="W4:AD4"/>
    <mergeCell ref="AA14:AD14"/>
    <mergeCell ref="Q13:Q19"/>
    <mergeCell ref="S14:V14"/>
    <mergeCell ref="D8:Q8"/>
    <mergeCell ref="D9:Q9"/>
    <mergeCell ref="L14:O14"/>
    <mergeCell ref="W6:AD7"/>
    <mergeCell ref="R13:R19"/>
    <mergeCell ref="B2:AD2"/>
    <mergeCell ref="D5:Q5"/>
    <mergeCell ref="D6:Q6"/>
    <mergeCell ref="D7:Q7"/>
    <mergeCell ref="C3:AD3"/>
    <mergeCell ref="H17:K17"/>
    <mergeCell ref="H11:I11"/>
    <mergeCell ref="W5:AD5"/>
    <mergeCell ref="G15:G19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70"/>
  <sheetViews>
    <sheetView zoomScalePageLayoutView="0" workbookViewId="0" topLeftCell="A10">
      <selection activeCell="D31" sqref="D31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7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19" t="s">
        <v>11</v>
      </c>
      <c r="Y4" s="320"/>
      <c r="Z4" s="320"/>
      <c r="AA4" s="320"/>
      <c r="AB4" s="320"/>
      <c r="AC4" s="320"/>
      <c r="AD4" s="321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X5" s="11"/>
      <c r="Y5" s="12"/>
      <c r="Z5" s="12"/>
      <c r="AA5" s="12"/>
      <c r="AB5" s="12"/>
      <c r="AC5" s="12"/>
      <c r="AD5" s="17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X6" s="282" t="s">
        <v>101</v>
      </c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X7" s="282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X8" s="13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100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 t="s">
        <v>51</v>
      </c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292</v>
      </c>
      <c r="D20" s="146" t="s">
        <v>304</v>
      </c>
      <c r="E20" s="115">
        <f aca="true" t="shared" si="0" ref="E20:E27">SUM(LARGE(R20:AD20,1),LARGE(R20:AD20,2))</f>
        <v>22.349999999999998</v>
      </c>
      <c r="F20" s="187"/>
      <c r="G20" s="137"/>
      <c r="H20" s="47">
        <v>2</v>
      </c>
      <c r="I20" s="27">
        <v>0.8</v>
      </c>
      <c r="J20" s="27"/>
      <c r="K20" s="28">
        <f aca="true" t="shared" si="1" ref="K20:K27">IF(SUM(H20:I20)&gt;0,SUM(H20,(10-(I20+J20)),0),0)</f>
        <v>11.2</v>
      </c>
      <c r="L20" s="46">
        <v>2</v>
      </c>
      <c r="M20" s="27">
        <v>0.9</v>
      </c>
      <c r="N20" s="29"/>
      <c r="O20" s="28">
        <f aca="true" t="shared" si="2" ref="O20:O27">IF(SUM(L20:M20)&gt;0,SUM(L20,(10-(M20+N20)),0),0)</f>
        <v>11.1</v>
      </c>
      <c r="P20" s="46"/>
      <c r="Q20" s="21"/>
      <c r="R20" s="96">
        <f aca="true" t="shared" si="3" ref="R20:R27">SUM((AVERAGE(K20,O20)),-P20)</f>
        <v>11.149999999999999</v>
      </c>
      <c r="S20" s="6"/>
      <c r="T20" s="5"/>
      <c r="U20" s="4"/>
      <c r="V20" s="98">
        <f aca="true" t="shared" si="4" ref="V20:V27">IF(SUM(S20:T20)&gt;0,SUM(S20,(10-(T20+U20)),0),0)</f>
        <v>0</v>
      </c>
      <c r="W20" s="6">
        <v>1.8</v>
      </c>
      <c r="X20" s="5">
        <v>1</v>
      </c>
      <c r="Y20" s="4"/>
      <c r="Z20" s="99">
        <f aca="true" t="shared" si="5" ref="Z20:Z27">IF(SUM(W20:X20)&gt;0,SUM(W20,(10-(X20+Y20)),0),0)</f>
        <v>10.8</v>
      </c>
      <c r="AA20" s="6">
        <v>2</v>
      </c>
      <c r="AB20" s="5">
        <v>0.8</v>
      </c>
      <c r="AC20" s="27"/>
      <c r="AD20" s="97">
        <f aca="true" t="shared" si="6" ref="AD20:AD27">IF(SUM(AA20:AB20)&gt;0,SUM(AA20,(10-(AB20+AC20)),0),0)</f>
        <v>11.2</v>
      </c>
    </row>
    <row r="21" spans="2:30" ht="12.75">
      <c r="B21" s="123">
        <v>2</v>
      </c>
      <c r="C21" s="143" t="s">
        <v>292</v>
      </c>
      <c r="D21" s="143" t="s">
        <v>305</v>
      </c>
      <c r="E21" s="115">
        <f t="shared" si="0"/>
        <v>21.700000000000003</v>
      </c>
      <c r="F21" s="161"/>
      <c r="G21" s="103"/>
      <c r="H21" s="47">
        <v>2</v>
      </c>
      <c r="I21" s="27">
        <v>1.5</v>
      </c>
      <c r="J21" s="27"/>
      <c r="K21" s="28">
        <f t="shared" si="1"/>
        <v>10.5</v>
      </c>
      <c r="L21" s="27">
        <v>2</v>
      </c>
      <c r="M21" s="27">
        <v>1.4</v>
      </c>
      <c r="N21" s="27"/>
      <c r="O21" s="28">
        <f t="shared" si="2"/>
        <v>10.6</v>
      </c>
      <c r="P21" s="27"/>
      <c r="Q21" s="21"/>
      <c r="R21" s="96">
        <f t="shared" si="3"/>
        <v>10.55</v>
      </c>
      <c r="S21" s="6"/>
      <c r="T21" s="5"/>
      <c r="U21" s="4"/>
      <c r="V21" s="98">
        <f t="shared" si="4"/>
        <v>0</v>
      </c>
      <c r="W21" s="6">
        <v>1.8</v>
      </c>
      <c r="X21" s="5">
        <v>1.1</v>
      </c>
      <c r="Y21" s="4"/>
      <c r="Z21" s="99">
        <f t="shared" si="5"/>
        <v>10.700000000000001</v>
      </c>
      <c r="AA21" s="6">
        <v>2</v>
      </c>
      <c r="AB21" s="5">
        <v>1</v>
      </c>
      <c r="AC21" s="27"/>
      <c r="AD21" s="97">
        <f t="shared" si="6"/>
        <v>11</v>
      </c>
    </row>
    <row r="22" spans="2:30" ht="12.75">
      <c r="B22" s="124">
        <v>3</v>
      </c>
      <c r="C22" s="143" t="s">
        <v>83</v>
      </c>
      <c r="D22" s="143" t="s">
        <v>175</v>
      </c>
      <c r="E22" s="115">
        <f t="shared" si="0"/>
        <v>21.7</v>
      </c>
      <c r="F22" s="165"/>
      <c r="G22" s="103"/>
      <c r="H22" s="47"/>
      <c r="I22" s="27"/>
      <c r="J22" s="27"/>
      <c r="K22" s="28">
        <f t="shared" si="1"/>
        <v>0</v>
      </c>
      <c r="L22" s="27"/>
      <c r="M22" s="27"/>
      <c r="N22" s="27"/>
      <c r="O22" s="28">
        <f t="shared" si="2"/>
        <v>0</v>
      </c>
      <c r="P22" s="27"/>
      <c r="Q22" s="21"/>
      <c r="R22" s="96">
        <f t="shared" si="3"/>
        <v>0</v>
      </c>
      <c r="S22" s="6">
        <v>1.8</v>
      </c>
      <c r="T22" s="5">
        <v>1.3</v>
      </c>
      <c r="U22" s="4"/>
      <c r="V22" s="98">
        <f t="shared" si="4"/>
        <v>10.5</v>
      </c>
      <c r="W22" s="6">
        <v>1.7</v>
      </c>
      <c r="X22" s="5">
        <v>1</v>
      </c>
      <c r="Y22" s="4"/>
      <c r="Z22" s="99">
        <f t="shared" si="5"/>
        <v>10.7</v>
      </c>
      <c r="AA22" s="6">
        <v>2</v>
      </c>
      <c r="AB22" s="5">
        <v>1</v>
      </c>
      <c r="AC22" s="27"/>
      <c r="AD22" s="97">
        <f t="shared" si="6"/>
        <v>11</v>
      </c>
    </row>
    <row r="23" spans="2:30" ht="12.75">
      <c r="B23" s="3">
        <v>4</v>
      </c>
      <c r="C23" s="143" t="s">
        <v>83</v>
      </c>
      <c r="D23" s="143" t="s">
        <v>176</v>
      </c>
      <c r="E23" s="115">
        <f t="shared" si="0"/>
        <v>21.700000000000003</v>
      </c>
      <c r="F23" s="161"/>
      <c r="G23" s="103"/>
      <c r="H23" s="47">
        <v>2</v>
      </c>
      <c r="I23" s="27">
        <v>1.2</v>
      </c>
      <c r="J23" s="27"/>
      <c r="K23" s="28">
        <f t="shared" si="1"/>
        <v>10.8</v>
      </c>
      <c r="L23" s="27">
        <v>2</v>
      </c>
      <c r="M23" s="27">
        <v>1</v>
      </c>
      <c r="N23" s="27"/>
      <c r="O23" s="28">
        <f t="shared" si="2"/>
        <v>11</v>
      </c>
      <c r="P23" s="27"/>
      <c r="Q23" s="21"/>
      <c r="R23" s="96">
        <f t="shared" si="3"/>
        <v>10.9</v>
      </c>
      <c r="S23" s="6"/>
      <c r="T23" s="5"/>
      <c r="U23" s="4"/>
      <c r="V23" s="98">
        <f t="shared" si="4"/>
        <v>0</v>
      </c>
      <c r="W23" s="6">
        <v>2</v>
      </c>
      <c r="X23" s="5">
        <v>1.8</v>
      </c>
      <c r="Y23" s="4"/>
      <c r="Z23" s="99">
        <f t="shared" si="5"/>
        <v>10.2</v>
      </c>
      <c r="AA23" s="6">
        <v>2</v>
      </c>
      <c r="AB23" s="5">
        <v>1.2</v>
      </c>
      <c r="AC23" s="27"/>
      <c r="AD23" s="97">
        <f t="shared" si="6"/>
        <v>10.8</v>
      </c>
    </row>
    <row r="24" spans="2:30" ht="12.75">
      <c r="B24" s="3">
        <v>5</v>
      </c>
      <c r="C24" s="143" t="s">
        <v>292</v>
      </c>
      <c r="D24" s="143" t="s">
        <v>344</v>
      </c>
      <c r="E24" s="115">
        <f t="shared" si="0"/>
        <v>21.450000000000003</v>
      </c>
      <c r="F24" s="185"/>
      <c r="G24" s="149"/>
      <c r="H24" s="47">
        <v>1.5</v>
      </c>
      <c r="I24" s="27">
        <v>1</v>
      </c>
      <c r="J24" s="21"/>
      <c r="K24" s="28">
        <f t="shared" si="1"/>
        <v>10.5</v>
      </c>
      <c r="L24" s="27">
        <v>2</v>
      </c>
      <c r="M24" s="27">
        <v>1.4</v>
      </c>
      <c r="N24" s="21"/>
      <c r="O24" s="28">
        <f t="shared" si="2"/>
        <v>10.6</v>
      </c>
      <c r="P24" s="27"/>
      <c r="Q24" s="21"/>
      <c r="R24" s="96">
        <f t="shared" si="3"/>
        <v>10.55</v>
      </c>
      <c r="S24" s="6"/>
      <c r="T24" s="5"/>
      <c r="U24" s="4"/>
      <c r="V24" s="98">
        <f t="shared" si="4"/>
        <v>0</v>
      </c>
      <c r="W24" s="6">
        <v>1.4</v>
      </c>
      <c r="X24" s="5">
        <v>1.2</v>
      </c>
      <c r="Y24" s="4"/>
      <c r="Z24" s="99">
        <f t="shared" si="5"/>
        <v>10.200000000000001</v>
      </c>
      <c r="AA24" s="6">
        <v>1.9</v>
      </c>
      <c r="AB24" s="5">
        <v>1</v>
      </c>
      <c r="AC24" s="27"/>
      <c r="AD24" s="97">
        <f t="shared" si="6"/>
        <v>10.9</v>
      </c>
    </row>
    <row r="25" spans="2:30" ht="12.75">
      <c r="B25" s="3">
        <v>6</v>
      </c>
      <c r="C25" s="143" t="s">
        <v>292</v>
      </c>
      <c r="D25" s="143" t="s">
        <v>302</v>
      </c>
      <c r="E25" s="115">
        <f t="shared" si="0"/>
        <v>21.4</v>
      </c>
      <c r="F25" s="161"/>
      <c r="G25" s="103"/>
      <c r="H25" s="47">
        <v>1.5</v>
      </c>
      <c r="I25" s="27">
        <v>2.3</v>
      </c>
      <c r="J25" s="27"/>
      <c r="K25" s="28">
        <f t="shared" si="1"/>
        <v>9.2</v>
      </c>
      <c r="L25" s="27">
        <v>2</v>
      </c>
      <c r="M25" s="27">
        <v>2</v>
      </c>
      <c r="N25" s="29"/>
      <c r="O25" s="28">
        <f t="shared" si="2"/>
        <v>10</v>
      </c>
      <c r="P25" s="27"/>
      <c r="Q25" s="21"/>
      <c r="R25" s="96">
        <f t="shared" si="3"/>
        <v>9.6</v>
      </c>
      <c r="S25" s="6"/>
      <c r="T25" s="5"/>
      <c r="U25" s="4"/>
      <c r="V25" s="98">
        <f t="shared" si="4"/>
        <v>0</v>
      </c>
      <c r="W25" s="6">
        <v>1.5</v>
      </c>
      <c r="X25" s="5">
        <v>1.1</v>
      </c>
      <c r="Y25" s="4"/>
      <c r="Z25" s="99">
        <f t="shared" si="5"/>
        <v>10.4</v>
      </c>
      <c r="AA25" s="6">
        <v>2</v>
      </c>
      <c r="AB25" s="5">
        <v>1</v>
      </c>
      <c r="AC25" s="27"/>
      <c r="AD25" s="97">
        <f t="shared" si="6"/>
        <v>11</v>
      </c>
    </row>
    <row r="26" spans="2:30" ht="12.75">
      <c r="B26" s="3">
        <v>7</v>
      </c>
      <c r="C26" s="143" t="s">
        <v>83</v>
      </c>
      <c r="D26" s="143" t="s">
        <v>173</v>
      </c>
      <c r="E26" s="115">
        <f t="shared" si="0"/>
        <v>21.2</v>
      </c>
      <c r="F26" s="161"/>
      <c r="G26" s="103"/>
      <c r="H26" s="47">
        <v>2</v>
      </c>
      <c r="I26" s="27">
        <v>1.6</v>
      </c>
      <c r="J26" s="27"/>
      <c r="K26" s="28">
        <f t="shared" si="1"/>
        <v>10.4</v>
      </c>
      <c r="L26" s="27">
        <v>2</v>
      </c>
      <c r="M26" s="27">
        <v>1.4</v>
      </c>
      <c r="N26" s="29"/>
      <c r="O26" s="28">
        <f t="shared" si="2"/>
        <v>10.6</v>
      </c>
      <c r="P26" s="27"/>
      <c r="Q26" s="21"/>
      <c r="R26" s="96">
        <f t="shared" si="3"/>
        <v>10.5</v>
      </c>
      <c r="S26" s="6"/>
      <c r="T26" s="5"/>
      <c r="U26" s="4"/>
      <c r="V26" s="98">
        <f t="shared" si="4"/>
        <v>0</v>
      </c>
      <c r="W26" s="6">
        <v>1.6</v>
      </c>
      <c r="X26" s="5">
        <v>1.1</v>
      </c>
      <c r="Y26" s="4"/>
      <c r="Z26" s="99">
        <f t="shared" si="5"/>
        <v>10.5</v>
      </c>
      <c r="AA26" s="6">
        <v>2</v>
      </c>
      <c r="AB26" s="5">
        <v>1.3</v>
      </c>
      <c r="AC26" s="27"/>
      <c r="AD26" s="97">
        <f t="shared" si="6"/>
        <v>10.7</v>
      </c>
    </row>
    <row r="27" spans="2:30" ht="13.5" thickBot="1">
      <c r="B27" s="125">
        <v>8</v>
      </c>
      <c r="C27" s="158" t="s">
        <v>83</v>
      </c>
      <c r="D27" s="158" t="s">
        <v>174</v>
      </c>
      <c r="E27" s="126">
        <f t="shared" si="0"/>
        <v>20.6</v>
      </c>
      <c r="F27" s="218"/>
      <c r="G27" s="219"/>
      <c r="H27" s="116">
        <v>2</v>
      </c>
      <c r="I27" s="119">
        <v>1.6</v>
      </c>
      <c r="J27" s="119"/>
      <c r="K27" s="107">
        <f t="shared" si="1"/>
        <v>10.4</v>
      </c>
      <c r="L27" s="116">
        <v>2</v>
      </c>
      <c r="M27" s="119">
        <v>1.8</v>
      </c>
      <c r="N27" s="119"/>
      <c r="O27" s="107">
        <f t="shared" si="2"/>
        <v>10.2</v>
      </c>
      <c r="P27" s="116"/>
      <c r="Q27" s="106"/>
      <c r="R27" s="110">
        <f t="shared" si="3"/>
        <v>10.3</v>
      </c>
      <c r="S27" s="117"/>
      <c r="T27" s="118"/>
      <c r="U27" s="109"/>
      <c r="V27" s="111">
        <f t="shared" si="4"/>
        <v>0</v>
      </c>
      <c r="W27" s="118">
        <v>1.5</v>
      </c>
      <c r="X27" s="118">
        <v>1.5</v>
      </c>
      <c r="Y27" s="109"/>
      <c r="Z27" s="112">
        <f t="shared" si="5"/>
        <v>10</v>
      </c>
      <c r="AA27" s="117">
        <v>2</v>
      </c>
      <c r="AB27" s="118">
        <v>1.7</v>
      </c>
      <c r="AC27" s="119"/>
      <c r="AD27" s="113">
        <f t="shared" si="6"/>
        <v>10.3</v>
      </c>
    </row>
    <row r="28" spans="6:30" ht="12.75">
      <c r="F28" s="19"/>
      <c r="G28" s="19"/>
      <c r="H28" s="22"/>
      <c r="I28" s="22"/>
      <c r="J28" s="22"/>
      <c r="K28" s="114"/>
      <c r="L28" s="22"/>
      <c r="M28" s="22"/>
      <c r="N28" s="22"/>
      <c r="O28" s="114"/>
      <c r="R28" s="114"/>
      <c r="Z28" s="114"/>
      <c r="AD28" s="114"/>
    </row>
    <row r="29" spans="6:14" ht="12.75">
      <c r="F29" s="19"/>
      <c r="G29" s="19"/>
      <c r="H29" s="22"/>
      <c r="I29" s="22"/>
      <c r="J29" s="22"/>
      <c r="L29" s="22"/>
      <c r="M29" s="22"/>
      <c r="N29" s="22"/>
    </row>
    <row r="30" spans="6:14" ht="12.75">
      <c r="F30" s="19"/>
      <c r="G30" s="19"/>
      <c r="H30" s="22"/>
      <c r="I30" s="22"/>
      <c r="J30" s="22"/>
      <c r="L30" s="22"/>
      <c r="M30" s="22"/>
      <c r="N30" s="22"/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7" ht="12.75">
      <c r="F65" s="19"/>
      <c r="G65" s="19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</sheetData>
  <sheetProtection/>
  <mergeCells count="20">
    <mergeCell ref="D8:Q8"/>
    <mergeCell ref="D9:Q9"/>
    <mergeCell ref="X6:AD7"/>
    <mergeCell ref="H17:K17"/>
    <mergeCell ref="P13:P19"/>
    <mergeCell ref="Q13:Q19"/>
    <mergeCell ref="R13:R19"/>
    <mergeCell ref="L17:O17"/>
    <mergeCell ref="L14:O14"/>
    <mergeCell ref="S14:V14"/>
    <mergeCell ref="G15:G19"/>
    <mergeCell ref="H11:I11"/>
    <mergeCell ref="W14:Z14"/>
    <mergeCell ref="AA14:AD14"/>
    <mergeCell ref="B2:AD2"/>
    <mergeCell ref="D5:Q5"/>
    <mergeCell ref="D6:Q6"/>
    <mergeCell ref="D7:Q7"/>
    <mergeCell ref="X4:AD4"/>
    <mergeCell ref="C3:AD3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7" r:id="rId2"/>
  <headerFooter alignWithMargins="0">
    <oddFooter>&amp;Lil Presidente di Giuria&amp;CPagina &amp;P di &amp;N&amp;Rl'Ufficiale di Gara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71"/>
  <sheetViews>
    <sheetView zoomScalePageLayoutView="0" workbookViewId="0" topLeftCell="D7">
      <selection activeCell="Y22" sqref="Y22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6.42187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103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102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>
        <v>10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83</v>
      </c>
      <c r="D20" s="146" t="s">
        <v>177</v>
      </c>
      <c r="E20" s="115">
        <f aca="true" t="shared" si="0" ref="E20:E29">SUM(LARGE(R20:AD20,1),LARGE(R20:AD20,2),LARGE(R20:AD20,3))</f>
        <v>34.35</v>
      </c>
      <c r="F20" s="171"/>
      <c r="G20" s="102"/>
      <c r="H20" s="27">
        <v>2</v>
      </c>
      <c r="I20" s="27">
        <v>0.6</v>
      </c>
      <c r="J20" s="27"/>
      <c r="K20" s="28">
        <f aca="true" t="shared" si="1" ref="K20:K29">IF(SUM(H20:I20)&gt;0,SUM(H20,(10-(I20+J20)),0),0)</f>
        <v>11.4</v>
      </c>
      <c r="L20" s="46">
        <v>2</v>
      </c>
      <c r="M20" s="27">
        <v>0.5</v>
      </c>
      <c r="N20" s="27"/>
      <c r="O20" s="28">
        <f aca="true" t="shared" si="2" ref="O20:O29">IF(SUM(L20:M20)&gt;0,SUM(L20,(10-(M20+N20)),0),0)</f>
        <v>11.5</v>
      </c>
      <c r="P20" s="46"/>
      <c r="Q20" s="21"/>
      <c r="R20" s="96">
        <f aca="true" t="shared" si="3" ref="R20:R29">SUM((AVERAGE(K20,O20)),-P20)</f>
        <v>11.45</v>
      </c>
      <c r="S20" s="6">
        <v>2</v>
      </c>
      <c r="T20" s="5">
        <v>0.5</v>
      </c>
      <c r="U20" s="4"/>
      <c r="V20" s="98">
        <f aca="true" t="shared" si="4" ref="V20:V29">IF(SUM(S20:T20)&gt;0,SUM(S20,(10-(T20+U20)),0),0)</f>
        <v>11.5</v>
      </c>
      <c r="W20" s="6">
        <v>2</v>
      </c>
      <c r="X20" s="5">
        <v>0.6</v>
      </c>
      <c r="Y20" s="4"/>
      <c r="Z20" s="99">
        <f aca="true" t="shared" si="5" ref="Z20:Z29">IF(SUM(W20:X20)&gt;0,SUM(W20,(10-(X20+Y20)),0),0)</f>
        <v>11.4</v>
      </c>
      <c r="AA20" s="6">
        <v>2</v>
      </c>
      <c r="AB20" s="5">
        <v>0.6</v>
      </c>
      <c r="AC20" s="27"/>
      <c r="AD20" s="97">
        <f aca="true" t="shared" si="6" ref="AD20:AD29">IF(SUM(AA20:AB20)&gt;0,SUM(AA20,(10-(AB20+AC20)),0),0)</f>
        <v>11.4</v>
      </c>
    </row>
    <row r="21" spans="2:30" ht="12.75">
      <c r="B21" s="123">
        <v>2</v>
      </c>
      <c r="C21" s="143" t="s">
        <v>83</v>
      </c>
      <c r="D21" s="143" t="s">
        <v>178</v>
      </c>
      <c r="E21" s="115">
        <f t="shared" si="0"/>
        <v>34</v>
      </c>
      <c r="F21" s="165"/>
      <c r="G21" s="103"/>
      <c r="H21" s="47">
        <v>2</v>
      </c>
      <c r="I21" s="27">
        <v>0.6</v>
      </c>
      <c r="J21" s="27"/>
      <c r="K21" s="28">
        <f t="shared" si="1"/>
        <v>11.4</v>
      </c>
      <c r="L21" s="27">
        <v>2</v>
      </c>
      <c r="M21" s="27">
        <v>0.8</v>
      </c>
      <c r="N21" s="29"/>
      <c r="O21" s="28">
        <f t="shared" si="2"/>
        <v>11.2</v>
      </c>
      <c r="P21" s="27"/>
      <c r="Q21" s="21"/>
      <c r="R21" s="96">
        <f t="shared" si="3"/>
        <v>11.3</v>
      </c>
      <c r="S21" s="6">
        <v>2</v>
      </c>
      <c r="T21" s="5">
        <v>1</v>
      </c>
      <c r="U21" s="4"/>
      <c r="V21" s="98">
        <f t="shared" si="4"/>
        <v>11</v>
      </c>
      <c r="W21" s="6">
        <v>2</v>
      </c>
      <c r="X21" s="5">
        <v>0.8</v>
      </c>
      <c r="Y21" s="4"/>
      <c r="Z21" s="99">
        <f t="shared" si="5"/>
        <v>11.2</v>
      </c>
      <c r="AA21" s="6">
        <v>2</v>
      </c>
      <c r="AB21" s="5">
        <v>0.5</v>
      </c>
      <c r="AC21" s="27"/>
      <c r="AD21" s="97">
        <f t="shared" si="6"/>
        <v>11.5</v>
      </c>
    </row>
    <row r="22" spans="2:30" ht="12.75">
      <c r="B22" s="124">
        <v>3</v>
      </c>
      <c r="C22" s="143" t="s">
        <v>199</v>
      </c>
      <c r="D22" s="143" t="s">
        <v>216</v>
      </c>
      <c r="E22" s="115">
        <f t="shared" si="0"/>
        <v>33.75</v>
      </c>
      <c r="F22" s="166"/>
      <c r="G22" s="103"/>
      <c r="H22" s="47">
        <v>2</v>
      </c>
      <c r="I22" s="27">
        <v>0.6</v>
      </c>
      <c r="J22" s="27"/>
      <c r="K22" s="28">
        <f t="shared" si="1"/>
        <v>11.4</v>
      </c>
      <c r="L22" s="27">
        <v>2</v>
      </c>
      <c r="M22" s="27">
        <v>1.3</v>
      </c>
      <c r="N22" s="27"/>
      <c r="O22" s="28">
        <f t="shared" si="2"/>
        <v>10.7</v>
      </c>
      <c r="P22" s="27"/>
      <c r="Q22" s="21"/>
      <c r="R22" s="96">
        <f t="shared" si="3"/>
        <v>11.05</v>
      </c>
      <c r="S22" s="6">
        <v>1.9</v>
      </c>
      <c r="T22" s="5">
        <v>0.6</v>
      </c>
      <c r="U22" s="21"/>
      <c r="V22" s="98">
        <f t="shared" si="4"/>
        <v>11.3</v>
      </c>
      <c r="W22" s="6">
        <v>2</v>
      </c>
      <c r="X22" s="5">
        <v>1.8</v>
      </c>
      <c r="Y22" s="4"/>
      <c r="Z22" s="99">
        <f t="shared" si="5"/>
        <v>10.2</v>
      </c>
      <c r="AA22" s="6">
        <v>2</v>
      </c>
      <c r="AB22" s="5">
        <v>0.6</v>
      </c>
      <c r="AC22" s="27"/>
      <c r="AD22" s="97">
        <f t="shared" si="6"/>
        <v>11.4</v>
      </c>
    </row>
    <row r="23" spans="2:30" ht="12.75">
      <c r="B23" s="3">
        <v>4</v>
      </c>
      <c r="C23" s="143" t="s">
        <v>83</v>
      </c>
      <c r="D23" s="143" t="s">
        <v>179</v>
      </c>
      <c r="E23" s="115">
        <f t="shared" si="0"/>
        <v>33.3</v>
      </c>
      <c r="F23" s="161"/>
      <c r="G23" s="103"/>
      <c r="H23" s="47">
        <v>2</v>
      </c>
      <c r="I23" s="27">
        <v>0.5</v>
      </c>
      <c r="J23" s="27"/>
      <c r="K23" s="28">
        <f t="shared" si="1"/>
        <v>11.5</v>
      </c>
      <c r="L23" s="27">
        <v>2</v>
      </c>
      <c r="M23" s="27">
        <v>0.9</v>
      </c>
      <c r="N23" s="29"/>
      <c r="O23" s="28">
        <f t="shared" si="2"/>
        <v>11.1</v>
      </c>
      <c r="P23" s="27"/>
      <c r="Q23" s="21"/>
      <c r="R23" s="96">
        <f t="shared" si="3"/>
        <v>11.3</v>
      </c>
      <c r="S23" s="6">
        <v>1.7</v>
      </c>
      <c r="T23" s="5">
        <v>2.4</v>
      </c>
      <c r="U23" s="5"/>
      <c r="V23" s="98">
        <f t="shared" si="4"/>
        <v>9.299999999999999</v>
      </c>
      <c r="W23" s="6">
        <v>1.9</v>
      </c>
      <c r="X23" s="5">
        <v>1</v>
      </c>
      <c r="Y23" s="4"/>
      <c r="Z23" s="99">
        <f t="shared" si="5"/>
        <v>10.9</v>
      </c>
      <c r="AA23" s="6">
        <v>2</v>
      </c>
      <c r="AB23" s="5">
        <v>0.9</v>
      </c>
      <c r="AC23" s="27"/>
      <c r="AD23" s="97">
        <f t="shared" si="6"/>
        <v>11.1</v>
      </c>
    </row>
    <row r="24" spans="2:30" ht="12.75">
      <c r="B24" s="3">
        <v>5</v>
      </c>
      <c r="C24" s="143" t="s">
        <v>187</v>
      </c>
      <c r="D24" s="143" t="s">
        <v>194</v>
      </c>
      <c r="E24" s="115">
        <f t="shared" si="0"/>
        <v>32.6</v>
      </c>
      <c r="F24" s="161"/>
      <c r="G24" s="103"/>
      <c r="H24" s="47">
        <v>2</v>
      </c>
      <c r="I24" s="27">
        <v>1</v>
      </c>
      <c r="J24" s="27"/>
      <c r="K24" s="28">
        <f t="shared" si="1"/>
        <v>11</v>
      </c>
      <c r="L24" s="27">
        <v>2</v>
      </c>
      <c r="M24" s="27">
        <v>0.8</v>
      </c>
      <c r="N24" s="27"/>
      <c r="O24" s="28">
        <f t="shared" si="2"/>
        <v>11.2</v>
      </c>
      <c r="P24" s="27"/>
      <c r="Q24" s="21"/>
      <c r="R24" s="96">
        <f t="shared" si="3"/>
        <v>11.1</v>
      </c>
      <c r="S24" s="6">
        <v>1.9</v>
      </c>
      <c r="T24" s="5">
        <v>2</v>
      </c>
      <c r="U24" s="4"/>
      <c r="V24" s="98">
        <f t="shared" si="4"/>
        <v>9.9</v>
      </c>
      <c r="W24" s="6">
        <v>2</v>
      </c>
      <c r="X24" s="5">
        <v>1.1</v>
      </c>
      <c r="Y24" s="4"/>
      <c r="Z24" s="99">
        <f t="shared" si="5"/>
        <v>10.9</v>
      </c>
      <c r="AA24" s="6">
        <v>2</v>
      </c>
      <c r="AB24" s="5">
        <v>1.4</v>
      </c>
      <c r="AC24" s="27"/>
      <c r="AD24" s="97">
        <f t="shared" si="6"/>
        <v>10.6</v>
      </c>
    </row>
    <row r="25" spans="2:30" ht="12.75">
      <c r="B25" s="3">
        <v>6</v>
      </c>
      <c r="C25" s="143" t="s">
        <v>315</v>
      </c>
      <c r="D25" s="143" t="s">
        <v>336</v>
      </c>
      <c r="E25" s="115">
        <f t="shared" si="0"/>
        <v>32.55</v>
      </c>
      <c r="F25" s="207"/>
      <c r="G25" s="103"/>
      <c r="H25" s="47">
        <v>2</v>
      </c>
      <c r="I25" s="27">
        <v>0.8</v>
      </c>
      <c r="J25" s="27"/>
      <c r="K25" s="28">
        <f t="shared" si="1"/>
        <v>11.2</v>
      </c>
      <c r="L25" s="27">
        <v>2</v>
      </c>
      <c r="M25" s="27">
        <v>1.3</v>
      </c>
      <c r="N25" s="27"/>
      <c r="O25" s="28">
        <f t="shared" si="2"/>
        <v>10.7</v>
      </c>
      <c r="P25" s="27"/>
      <c r="Q25" s="21"/>
      <c r="R25" s="96">
        <f t="shared" si="3"/>
        <v>10.95</v>
      </c>
      <c r="S25" s="6">
        <v>2</v>
      </c>
      <c r="T25" s="5">
        <v>1.7</v>
      </c>
      <c r="U25" s="4"/>
      <c r="V25" s="98">
        <f t="shared" si="4"/>
        <v>10.3</v>
      </c>
      <c r="W25" s="6">
        <v>2</v>
      </c>
      <c r="X25" s="5">
        <v>1.5</v>
      </c>
      <c r="Y25" s="4"/>
      <c r="Z25" s="99">
        <f t="shared" si="5"/>
        <v>10.5</v>
      </c>
      <c r="AA25" s="6">
        <v>2</v>
      </c>
      <c r="AB25" s="5">
        <v>0.9</v>
      </c>
      <c r="AC25" s="27"/>
      <c r="AD25" s="97">
        <f t="shared" si="6"/>
        <v>11.1</v>
      </c>
    </row>
    <row r="26" spans="2:30" ht="12.75">
      <c r="B26" s="3">
        <v>7</v>
      </c>
      <c r="C26" s="132" t="s">
        <v>283</v>
      </c>
      <c r="D26" s="143" t="s">
        <v>341</v>
      </c>
      <c r="E26" s="115">
        <f t="shared" si="0"/>
        <v>32.2</v>
      </c>
      <c r="F26" s="165"/>
      <c r="G26" s="103"/>
      <c r="H26" s="47">
        <v>2</v>
      </c>
      <c r="I26" s="27">
        <v>1.7</v>
      </c>
      <c r="J26" s="27"/>
      <c r="K26" s="28">
        <f t="shared" si="1"/>
        <v>10.3</v>
      </c>
      <c r="L26" s="27">
        <v>2</v>
      </c>
      <c r="M26" s="27">
        <v>1.3</v>
      </c>
      <c r="N26" s="27"/>
      <c r="O26" s="28">
        <f t="shared" si="2"/>
        <v>10.7</v>
      </c>
      <c r="P26" s="27"/>
      <c r="Q26" s="21"/>
      <c r="R26" s="96">
        <f t="shared" si="3"/>
        <v>10.5</v>
      </c>
      <c r="S26" s="6">
        <v>1.5</v>
      </c>
      <c r="T26" s="5">
        <v>1.7</v>
      </c>
      <c r="U26" s="4"/>
      <c r="V26" s="98">
        <f t="shared" si="4"/>
        <v>9.8</v>
      </c>
      <c r="W26" s="6">
        <v>2</v>
      </c>
      <c r="X26" s="5">
        <v>1.2</v>
      </c>
      <c r="Y26" s="4"/>
      <c r="Z26" s="99">
        <f t="shared" si="5"/>
        <v>10.8</v>
      </c>
      <c r="AA26" s="6">
        <v>2</v>
      </c>
      <c r="AB26" s="5">
        <v>1.1</v>
      </c>
      <c r="AC26" s="27"/>
      <c r="AD26" s="97">
        <f t="shared" si="6"/>
        <v>10.9</v>
      </c>
    </row>
    <row r="27" spans="2:30" ht="12.75">
      <c r="B27" s="3">
        <v>8</v>
      </c>
      <c r="C27" s="143" t="s">
        <v>315</v>
      </c>
      <c r="D27" s="143" t="s">
        <v>329</v>
      </c>
      <c r="E27" s="115">
        <f t="shared" si="0"/>
        <v>31.4</v>
      </c>
      <c r="F27" s="161"/>
      <c r="G27" s="103"/>
      <c r="H27" s="47">
        <v>2</v>
      </c>
      <c r="I27" s="27">
        <v>1.2</v>
      </c>
      <c r="J27" s="27"/>
      <c r="K27" s="28">
        <f t="shared" si="1"/>
        <v>10.8</v>
      </c>
      <c r="L27" s="27">
        <v>2</v>
      </c>
      <c r="M27" s="27">
        <v>1</v>
      </c>
      <c r="N27" s="27"/>
      <c r="O27" s="28">
        <f t="shared" si="2"/>
        <v>11</v>
      </c>
      <c r="P27" s="27"/>
      <c r="Q27" s="21"/>
      <c r="R27" s="96">
        <f t="shared" si="3"/>
        <v>10.9</v>
      </c>
      <c r="S27" s="6">
        <v>2</v>
      </c>
      <c r="T27" s="5">
        <v>3.1</v>
      </c>
      <c r="U27" s="4"/>
      <c r="V27" s="98">
        <f t="shared" si="4"/>
        <v>8.9</v>
      </c>
      <c r="W27" s="6">
        <v>2</v>
      </c>
      <c r="X27" s="5">
        <v>2.1</v>
      </c>
      <c r="Y27" s="4"/>
      <c r="Z27" s="99">
        <f t="shared" si="5"/>
        <v>9.9</v>
      </c>
      <c r="AA27" s="6">
        <v>2</v>
      </c>
      <c r="AB27" s="5">
        <v>1.4</v>
      </c>
      <c r="AC27" s="27"/>
      <c r="AD27" s="97">
        <f t="shared" si="6"/>
        <v>10.6</v>
      </c>
    </row>
    <row r="28" spans="2:30" ht="12.75">
      <c r="B28" s="3">
        <v>9</v>
      </c>
      <c r="C28" s="132" t="s">
        <v>292</v>
      </c>
      <c r="D28" s="143" t="s">
        <v>301</v>
      </c>
      <c r="E28" s="115">
        <f t="shared" si="0"/>
        <v>30.999999999999996</v>
      </c>
      <c r="F28" s="165"/>
      <c r="G28" s="103"/>
      <c r="H28" s="47">
        <v>1.5</v>
      </c>
      <c r="I28" s="27">
        <v>2.3</v>
      </c>
      <c r="J28" s="27"/>
      <c r="K28" s="28">
        <f t="shared" si="1"/>
        <v>9.2</v>
      </c>
      <c r="L28" s="27">
        <v>2</v>
      </c>
      <c r="M28" s="27">
        <v>2.4</v>
      </c>
      <c r="N28" s="27"/>
      <c r="O28" s="28">
        <f t="shared" si="2"/>
        <v>9.6</v>
      </c>
      <c r="P28" s="27"/>
      <c r="Q28" s="21"/>
      <c r="R28" s="96">
        <f t="shared" si="3"/>
        <v>9.399999999999999</v>
      </c>
      <c r="S28" s="6">
        <v>1.1</v>
      </c>
      <c r="T28" s="5">
        <v>2.6</v>
      </c>
      <c r="U28" s="4"/>
      <c r="V28" s="98">
        <f t="shared" si="4"/>
        <v>8.5</v>
      </c>
      <c r="W28" s="6">
        <v>1.7</v>
      </c>
      <c r="X28" s="5">
        <v>1.3</v>
      </c>
      <c r="Y28" s="4"/>
      <c r="Z28" s="99">
        <f t="shared" si="5"/>
        <v>10.399999999999999</v>
      </c>
      <c r="AA28" s="6">
        <v>2</v>
      </c>
      <c r="AB28" s="5">
        <v>0.8</v>
      </c>
      <c r="AC28" s="27"/>
      <c r="AD28" s="97">
        <f t="shared" si="6"/>
        <v>11.2</v>
      </c>
    </row>
    <row r="29" spans="2:30" ht="12.75">
      <c r="B29" s="3">
        <v>10</v>
      </c>
      <c r="C29" s="132" t="s">
        <v>292</v>
      </c>
      <c r="D29" s="143" t="s">
        <v>303</v>
      </c>
      <c r="E29" s="115">
        <f t="shared" si="0"/>
        <v>30.5</v>
      </c>
      <c r="F29" s="165"/>
      <c r="G29" s="103"/>
      <c r="H29" s="47">
        <v>2</v>
      </c>
      <c r="I29" s="27">
        <v>3.2</v>
      </c>
      <c r="J29" s="27"/>
      <c r="K29" s="28">
        <f t="shared" si="1"/>
        <v>8.8</v>
      </c>
      <c r="L29" s="27">
        <v>2</v>
      </c>
      <c r="M29" s="27">
        <v>1.6</v>
      </c>
      <c r="N29" s="27"/>
      <c r="O29" s="28">
        <f t="shared" si="2"/>
        <v>10.4</v>
      </c>
      <c r="P29" s="27"/>
      <c r="Q29" s="21"/>
      <c r="R29" s="96">
        <f t="shared" si="3"/>
        <v>9.600000000000001</v>
      </c>
      <c r="S29" s="6">
        <v>1.3</v>
      </c>
      <c r="T29" s="5">
        <v>2.1</v>
      </c>
      <c r="U29" s="4"/>
      <c r="V29" s="98">
        <f t="shared" si="4"/>
        <v>9.200000000000001</v>
      </c>
      <c r="W29" s="6">
        <v>2</v>
      </c>
      <c r="X29" s="5">
        <v>2</v>
      </c>
      <c r="Y29" s="4"/>
      <c r="Z29" s="99">
        <f t="shared" si="5"/>
        <v>10</v>
      </c>
      <c r="AA29" s="6">
        <v>2</v>
      </c>
      <c r="AB29" s="5">
        <v>1.1</v>
      </c>
      <c r="AC29" s="27"/>
      <c r="AD29" s="97">
        <f t="shared" si="6"/>
        <v>10.9</v>
      </c>
    </row>
    <row r="30" spans="6:14" ht="12.75">
      <c r="F30" s="19"/>
      <c r="G30" s="19"/>
      <c r="H30" s="22"/>
      <c r="I30" s="22"/>
      <c r="J30" s="22"/>
      <c r="L30" s="22"/>
      <c r="M30" s="22"/>
      <c r="N30" s="22"/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</sheetData>
  <sheetProtection/>
  <mergeCells count="21">
    <mergeCell ref="D8:Q8"/>
    <mergeCell ref="D9:Q9"/>
    <mergeCell ref="H17:K17"/>
    <mergeCell ref="P13:P19"/>
    <mergeCell ref="Q13:Q19"/>
    <mergeCell ref="G15:G19"/>
    <mergeCell ref="H11:I11"/>
    <mergeCell ref="R13:R19"/>
    <mergeCell ref="L17:O17"/>
    <mergeCell ref="L14:O14"/>
    <mergeCell ref="S14:V14"/>
    <mergeCell ref="W14:Z14"/>
    <mergeCell ref="AA14:AD14"/>
    <mergeCell ref="B2:AD2"/>
    <mergeCell ref="D5:Q5"/>
    <mergeCell ref="D6:Q6"/>
    <mergeCell ref="D7:Q7"/>
    <mergeCell ref="C3:AD3"/>
    <mergeCell ref="W4:AD4"/>
    <mergeCell ref="W5:AD5"/>
    <mergeCell ref="W6:AD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73"/>
  <sheetViews>
    <sheetView zoomScalePageLayoutView="0" workbookViewId="0" topLeftCell="D13">
      <selection activeCell="D32" sqref="B1:AD32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6.421875" style="0" customWidth="1"/>
    <col min="22" max="22" width="6.28125" style="0" customWidth="1"/>
    <col min="23" max="24" width="5.28125" style="0" customWidth="1"/>
    <col min="25" max="25" width="5.4218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105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104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3" t="s">
        <v>199</v>
      </c>
      <c r="D20" s="143" t="s">
        <v>229</v>
      </c>
      <c r="E20" s="115">
        <f aca="true" t="shared" si="0" ref="E20:E30">SUM(LARGE(R20:AD20,1),LARGE(R20:AD20,2),LARGE(R20:AD20,3))</f>
        <v>36.3</v>
      </c>
      <c r="F20" s="160"/>
      <c r="G20" s="102"/>
      <c r="H20" s="27">
        <v>3</v>
      </c>
      <c r="I20" s="27">
        <v>1</v>
      </c>
      <c r="J20" s="27"/>
      <c r="K20" s="28">
        <f aca="true" t="shared" si="1" ref="K20:K30">IF(SUM(H20:I20)&gt;0,SUM(H20,(10-(I20+J20)),0),0)</f>
        <v>12</v>
      </c>
      <c r="L20" s="46">
        <v>3</v>
      </c>
      <c r="M20" s="27">
        <v>1</v>
      </c>
      <c r="N20" s="27"/>
      <c r="O20" s="28">
        <f aca="true" t="shared" si="2" ref="O20:O30">IF(SUM(L20:M20)&gt;0,SUM(L20,(10-(M20+N20)),0),0)</f>
        <v>12</v>
      </c>
      <c r="P20" s="46"/>
      <c r="Q20" s="21"/>
      <c r="R20" s="96">
        <f aca="true" t="shared" si="3" ref="R20:R30">SUM((AVERAGE(K20,O20)),-P20)</f>
        <v>12</v>
      </c>
      <c r="S20" s="6">
        <v>2.7</v>
      </c>
      <c r="T20" s="5">
        <v>2.3</v>
      </c>
      <c r="U20" s="4"/>
      <c r="V20" s="98">
        <f aca="true" t="shared" si="4" ref="V20:V30">IF(SUM(S20:T20)&gt;0,SUM(S20,(10-(T20+U20)),0),0)</f>
        <v>10.4</v>
      </c>
      <c r="W20" s="6">
        <v>3</v>
      </c>
      <c r="X20" s="5">
        <v>0.6</v>
      </c>
      <c r="Y20" s="5"/>
      <c r="Z20" s="99">
        <f aca="true" t="shared" si="5" ref="Z20:Z30">IF(SUM(W20:X20)&gt;0,SUM(W20,(10-(X20+Y20)),0),0)</f>
        <v>12.4</v>
      </c>
      <c r="AA20" s="6">
        <v>3</v>
      </c>
      <c r="AB20" s="5">
        <v>1.1</v>
      </c>
      <c r="AC20" s="27"/>
      <c r="AD20" s="97">
        <f aca="true" t="shared" si="6" ref="AD20:AD30">IF(SUM(AA20:AB20)&gt;0,SUM(AA20,(10-(AB20+AC20)),0),0)</f>
        <v>11.9</v>
      </c>
    </row>
    <row r="21" spans="2:30" ht="12.75">
      <c r="B21" s="123">
        <v>2</v>
      </c>
      <c r="C21" s="143" t="s">
        <v>315</v>
      </c>
      <c r="D21" s="143" t="s">
        <v>332</v>
      </c>
      <c r="E21" s="115">
        <f t="shared" si="0"/>
        <v>34.849999999999994</v>
      </c>
      <c r="F21" s="161"/>
      <c r="G21" s="103"/>
      <c r="H21" s="47">
        <v>3</v>
      </c>
      <c r="I21" s="27">
        <v>1.6</v>
      </c>
      <c r="J21" s="27"/>
      <c r="K21" s="28">
        <f t="shared" si="1"/>
        <v>11.4</v>
      </c>
      <c r="L21" s="27">
        <v>3</v>
      </c>
      <c r="M21" s="27">
        <v>1.5</v>
      </c>
      <c r="N21" s="27"/>
      <c r="O21" s="28">
        <f t="shared" si="2"/>
        <v>11.5</v>
      </c>
      <c r="P21" s="27"/>
      <c r="Q21" s="21"/>
      <c r="R21" s="96">
        <f t="shared" si="3"/>
        <v>11.45</v>
      </c>
      <c r="S21" s="6">
        <v>3</v>
      </c>
      <c r="T21" s="5">
        <v>1.7</v>
      </c>
      <c r="U21" s="21"/>
      <c r="V21" s="98">
        <f t="shared" si="4"/>
        <v>11.3</v>
      </c>
      <c r="W21" s="6">
        <v>3</v>
      </c>
      <c r="X21" s="5">
        <v>2.5</v>
      </c>
      <c r="Y21" s="4"/>
      <c r="Z21" s="99">
        <f t="shared" si="5"/>
        <v>10.5</v>
      </c>
      <c r="AA21" s="6">
        <v>3</v>
      </c>
      <c r="AB21" s="5">
        <v>0.9</v>
      </c>
      <c r="AC21" s="27"/>
      <c r="AD21" s="97">
        <f t="shared" si="6"/>
        <v>12.1</v>
      </c>
    </row>
    <row r="22" spans="2:30" ht="12.75">
      <c r="B22" s="124">
        <v>3</v>
      </c>
      <c r="C22" s="143" t="s">
        <v>199</v>
      </c>
      <c r="D22" s="143" t="s">
        <v>232</v>
      </c>
      <c r="E22" s="115">
        <f t="shared" si="0"/>
        <v>34.099999999999994</v>
      </c>
      <c r="F22" s="166"/>
      <c r="G22" s="103"/>
      <c r="H22" s="47">
        <v>3</v>
      </c>
      <c r="I22" s="27">
        <v>2.6</v>
      </c>
      <c r="J22" s="27"/>
      <c r="K22" s="28">
        <f t="shared" si="1"/>
        <v>10.4</v>
      </c>
      <c r="L22" s="27">
        <v>2.5</v>
      </c>
      <c r="M22" s="27">
        <v>1.3</v>
      </c>
      <c r="N22" s="27"/>
      <c r="O22" s="28">
        <f t="shared" si="2"/>
        <v>11.2</v>
      </c>
      <c r="P22" s="27"/>
      <c r="Q22" s="21"/>
      <c r="R22" s="96">
        <f t="shared" si="3"/>
        <v>10.8</v>
      </c>
      <c r="S22" s="6">
        <v>2.8</v>
      </c>
      <c r="T22" s="5">
        <v>3.5</v>
      </c>
      <c r="U22" s="5"/>
      <c r="V22" s="98">
        <f t="shared" si="4"/>
        <v>9.3</v>
      </c>
      <c r="W22" s="6">
        <v>3</v>
      </c>
      <c r="X22" s="5">
        <v>1.2</v>
      </c>
      <c r="Y22" s="5">
        <v>0.1</v>
      </c>
      <c r="Z22" s="99">
        <f t="shared" si="5"/>
        <v>11.7</v>
      </c>
      <c r="AA22" s="6">
        <v>3</v>
      </c>
      <c r="AB22" s="5">
        <v>1.4</v>
      </c>
      <c r="AC22" s="27"/>
      <c r="AD22" s="97">
        <f t="shared" si="6"/>
        <v>11.6</v>
      </c>
    </row>
    <row r="23" spans="2:30" ht="12.75">
      <c r="B23" s="3">
        <v>4</v>
      </c>
      <c r="C23" s="143" t="s">
        <v>315</v>
      </c>
      <c r="D23" s="143" t="s">
        <v>331</v>
      </c>
      <c r="E23" s="115">
        <f t="shared" si="0"/>
        <v>34</v>
      </c>
      <c r="F23" s="165"/>
      <c r="G23" s="103"/>
      <c r="H23" s="47">
        <v>3</v>
      </c>
      <c r="I23" s="27">
        <v>2.3</v>
      </c>
      <c r="J23" s="27"/>
      <c r="K23" s="28">
        <f t="shared" si="1"/>
        <v>10.7</v>
      </c>
      <c r="L23" s="27">
        <v>3</v>
      </c>
      <c r="M23" s="27">
        <v>1.3</v>
      </c>
      <c r="N23" s="27"/>
      <c r="O23" s="28">
        <f t="shared" si="2"/>
        <v>11.7</v>
      </c>
      <c r="P23" s="27"/>
      <c r="Q23" s="21"/>
      <c r="R23" s="96">
        <f t="shared" si="3"/>
        <v>11.2</v>
      </c>
      <c r="S23" s="6">
        <v>3</v>
      </c>
      <c r="T23" s="5">
        <v>1.4</v>
      </c>
      <c r="U23" s="4"/>
      <c r="V23" s="98">
        <f t="shared" si="4"/>
        <v>11.6</v>
      </c>
      <c r="W23" s="6">
        <v>3</v>
      </c>
      <c r="X23" s="5">
        <v>1.8</v>
      </c>
      <c r="Y23" s="4"/>
      <c r="Z23" s="99">
        <f t="shared" si="5"/>
        <v>11.2</v>
      </c>
      <c r="AA23" s="6">
        <v>3</v>
      </c>
      <c r="AB23" s="5">
        <v>1.8</v>
      </c>
      <c r="AC23" s="27"/>
      <c r="AD23" s="97">
        <f t="shared" si="6"/>
        <v>11.2</v>
      </c>
    </row>
    <row r="24" spans="2:30" ht="12.75">
      <c r="B24" s="3">
        <v>5</v>
      </c>
      <c r="C24" s="143" t="s">
        <v>187</v>
      </c>
      <c r="D24" s="143" t="s">
        <v>198</v>
      </c>
      <c r="E24" s="115">
        <f t="shared" si="0"/>
        <v>33.900000000000006</v>
      </c>
      <c r="F24" s="165"/>
      <c r="G24" s="103"/>
      <c r="H24" s="47">
        <v>3</v>
      </c>
      <c r="I24" s="27">
        <v>1.4</v>
      </c>
      <c r="J24" s="27"/>
      <c r="K24" s="28">
        <f t="shared" si="1"/>
        <v>11.6</v>
      </c>
      <c r="L24" s="27">
        <v>3</v>
      </c>
      <c r="M24" s="27">
        <v>1.2</v>
      </c>
      <c r="N24" s="29"/>
      <c r="O24" s="28">
        <f t="shared" si="2"/>
        <v>11.8</v>
      </c>
      <c r="P24" s="27"/>
      <c r="Q24" s="21"/>
      <c r="R24" s="96">
        <f t="shared" si="3"/>
        <v>11.7</v>
      </c>
      <c r="S24" s="6">
        <v>3</v>
      </c>
      <c r="T24" s="5">
        <v>3.2</v>
      </c>
      <c r="U24" s="4"/>
      <c r="V24" s="98">
        <f t="shared" si="4"/>
        <v>9.8</v>
      </c>
      <c r="W24" s="6">
        <v>2.8</v>
      </c>
      <c r="X24" s="5">
        <v>3.1</v>
      </c>
      <c r="Y24" s="4"/>
      <c r="Z24" s="99">
        <f t="shared" si="5"/>
        <v>9.7</v>
      </c>
      <c r="AA24" s="6">
        <v>3</v>
      </c>
      <c r="AB24" s="5">
        <v>0.6</v>
      </c>
      <c r="AC24" s="27"/>
      <c r="AD24" s="97">
        <f t="shared" si="6"/>
        <v>12.4</v>
      </c>
    </row>
    <row r="25" spans="2:30" ht="12.75">
      <c r="B25" s="3">
        <v>6</v>
      </c>
      <c r="C25" s="143" t="s">
        <v>199</v>
      </c>
      <c r="D25" s="143" t="s">
        <v>230</v>
      </c>
      <c r="E25" s="115">
        <f t="shared" si="0"/>
        <v>33.7</v>
      </c>
      <c r="F25" s="161"/>
      <c r="G25" s="103"/>
      <c r="H25" s="47">
        <v>3</v>
      </c>
      <c r="I25" s="27">
        <v>2.4</v>
      </c>
      <c r="J25" s="27"/>
      <c r="K25" s="28">
        <f t="shared" si="1"/>
        <v>10.6</v>
      </c>
      <c r="L25" s="27">
        <v>2.5</v>
      </c>
      <c r="M25" s="27">
        <v>1.5</v>
      </c>
      <c r="N25" s="27"/>
      <c r="O25" s="28">
        <f t="shared" si="2"/>
        <v>11</v>
      </c>
      <c r="P25" s="27"/>
      <c r="Q25" s="21"/>
      <c r="R25" s="96">
        <f t="shared" si="3"/>
        <v>10.8</v>
      </c>
      <c r="S25" s="6">
        <v>2.8</v>
      </c>
      <c r="T25" s="5">
        <v>3.1</v>
      </c>
      <c r="U25" s="4"/>
      <c r="V25" s="98">
        <f t="shared" si="4"/>
        <v>9.7</v>
      </c>
      <c r="W25" s="6">
        <v>3</v>
      </c>
      <c r="X25" s="5">
        <v>1.5</v>
      </c>
      <c r="Y25" s="4"/>
      <c r="Z25" s="99">
        <f t="shared" si="5"/>
        <v>11.5</v>
      </c>
      <c r="AA25" s="6">
        <v>3</v>
      </c>
      <c r="AB25" s="5">
        <v>1.6</v>
      </c>
      <c r="AC25" s="27"/>
      <c r="AD25" s="97">
        <f t="shared" si="6"/>
        <v>11.4</v>
      </c>
    </row>
    <row r="26" spans="2:30" ht="12.75">
      <c r="B26" s="3">
        <v>7</v>
      </c>
      <c r="C26" s="143" t="s">
        <v>199</v>
      </c>
      <c r="D26" s="143" t="s">
        <v>231</v>
      </c>
      <c r="E26" s="115">
        <f t="shared" si="0"/>
        <v>32.85</v>
      </c>
      <c r="F26" s="168"/>
      <c r="G26" s="103"/>
      <c r="H26" s="47">
        <v>3</v>
      </c>
      <c r="I26" s="27">
        <v>1.5</v>
      </c>
      <c r="J26" s="27"/>
      <c r="K26" s="28">
        <f t="shared" si="1"/>
        <v>11.5</v>
      </c>
      <c r="L26" s="27">
        <v>2.5</v>
      </c>
      <c r="M26" s="27">
        <v>0.9</v>
      </c>
      <c r="N26" s="27"/>
      <c r="O26" s="28">
        <f t="shared" si="2"/>
        <v>11.6</v>
      </c>
      <c r="P26" s="27"/>
      <c r="Q26" s="21"/>
      <c r="R26" s="96">
        <f t="shared" si="3"/>
        <v>11.55</v>
      </c>
      <c r="S26" s="6">
        <v>2.8</v>
      </c>
      <c r="T26" s="5">
        <v>2.9</v>
      </c>
      <c r="U26" s="4"/>
      <c r="V26" s="98">
        <f t="shared" si="4"/>
        <v>9.899999999999999</v>
      </c>
      <c r="W26" s="6">
        <v>3</v>
      </c>
      <c r="X26" s="5">
        <v>2.6</v>
      </c>
      <c r="Y26" s="4"/>
      <c r="Z26" s="99">
        <f t="shared" si="5"/>
        <v>10.4</v>
      </c>
      <c r="AA26" s="6">
        <v>3</v>
      </c>
      <c r="AB26" s="5">
        <v>2.1</v>
      </c>
      <c r="AC26" s="27"/>
      <c r="AD26" s="97">
        <f t="shared" si="6"/>
        <v>10.9</v>
      </c>
    </row>
    <row r="27" spans="2:30" ht="12.75">
      <c r="B27" s="3">
        <v>8</v>
      </c>
      <c r="C27" s="143" t="s">
        <v>83</v>
      </c>
      <c r="D27" s="143" t="s">
        <v>183</v>
      </c>
      <c r="E27" s="115">
        <f t="shared" si="0"/>
        <v>32.25</v>
      </c>
      <c r="F27" s="161"/>
      <c r="G27" s="103"/>
      <c r="H27" s="47">
        <v>3</v>
      </c>
      <c r="I27" s="27">
        <v>1.1</v>
      </c>
      <c r="J27" s="27"/>
      <c r="K27" s="28">
        <f t="shared" si="1"/>
        <v>11.9</v>
      </c>
      <c r="L27" s="27">
        <v>3</v>
      </c>
      <c r="M27" s="27">
        <v>0.8</v>
      </c>
      <c r="N27" s="29"/>
      <c r="O27" s="28">
        <f t="shared" si="2"/>
        <v>12.2</v>
      </c>
      <c r="P27" s="27"/>
      <c r="Q27" s="21"/>
      <c r="R27" s="96">
        <f t="shared" si="3"/>
        <v>12.05</v>
      </c>
      <c r="S27" s="6">
        <v>2.5</v>
      </c>
      <c r="T27" s="5">
        <v>2.5</v>
      </c>
      <c r="U27" s="5"/>
      <c r="V27" s="98">
        <f t="shared" si="4"/>
        <v>10</v>
      </c>
      <c r="W27" s="6">
        <v>3</v>
      </c>
      <c r="X27" s="5">
        <v>2.8</v>
      </c>
      <c r="Y27" s="4"/>
      <c r="Z27" s="99">
        <f t="shared" si="5"/>
        <v>10.2</v>
      </c>
      <c r="AA27" s="6">
        <v>3</v>
      </c>
      <c r="AB27" s="5">
        <v>3.1</v>
      </c>
      <c r="AC27" s="27"/>
      <c r="AD27" s="97">
        <f t="shared" si="6"/>
        <v>9.9</v>
      </c>
    </row>
    <row r="28" spans="2:30" ht="12.75">
      <c r="B28" s="3">
        <v>9</v>
      </c>
      <c r="C28" s="143"/>
      <c r="D28" s="143"/>
      <c r="E28" s="115">
        <f t="shared" si="0"/>
        <v>0</v>
      </c>
      <c r="F28" s="165"/>
      <c r="G28" s="103"/>
      <c r="H28" s="47"/>
      <c r="I28" s="27"/>
      <c r="J28" s="27"/>
      <c r="K28" s="28">
        <f t="shared" si="1"/>
        <v>0</v>
      </c>
      <c r="L28" s="27"/>
      <c r="M28" s="27"/>
      <c r="N28" s="27"/>
      <c r="O28" s="28">
        <f t="shared" si="2"/>
        <v>0</v>
      </c>
      <c r="P28" s="27"/>
      <c r="Q28" s="21"/>
      <c r="R28" s="96">
        <f t="shared" si="3"/>
        <v>0</v>
      </c>
      <c r="S28" s="6"/>
      <c r="T28" s="5"/>
      <c r="U28" s="4"/>
      <c r="V28" s="98">
        <f t="shared" si="4"/>
        <v>0</v>
      </c>
      <c r="W28" s="6"/>
      <c r="X28" s="5"/>
      <c r="Y28" s="4"/>
      <c r="Z28" s="99">
        <f t="shared" si="5"/>
        <v>0</v>
      </c>
      <c r="AA28" s="6"/>
      <c r="AB28" s="5"/>
      <c r="AC28" s="27"/>
      <c r="AD28" s="97">
        <f t="shared" si="6"/>
        <v>0</v>
      </c>
    </row>
    <row r="29" spans="2:30" ht="12.75">
      <c r="B29" s="3">
        <v>10</v>
      </c>
      <c r="C29" s="132"/>
      <c r="D29" s="120"/>
      <c r="E29" s="115">
        <f t="shared" si="0"/>
        <v>0</v>
      </c>
      <c r="F29" s="165"/>
      <c r="G29" s="103"/>
      <c r="H29" s="47"/>
      <c r="I29" s="27"/>
      <c r="J29" s="27"/>
      <c r="K29" s="28">
        <f t="shared" si="1"/>
        <v>0</v>
      </c>
      <c r="L29" s="27"/>
      <c r="M29" s="27"/>
      <c r="N29" s="27"/>
      <c r="O29" s="28">
        <f t="shared" si="2"/>
        <v>0</v>
      </c>
      <c r="P29" s="27"/>
      <c r="Q29" s="21"/>
      <c r="R29" s="96">
        <f t="shared" si="3"/>
        <v>0</v>
      </c>
      <c r="S29" s="6"/>
      <c r="T29" s="5"/>
      <c r="U29" s="4"/>
      <c r="V29" s="98">
        <f t="shared" si="4"/>
        <v>0</v>
      </c>
      <c r="W29" s="6"/>
      <c r="X29" s="5"/>
      <c r="Y29" s="4"/>
      <c r="Z29" s="99">
        <f t="shared" si="5"/>
        <v>0</v>
      </c>
      <c r="AA29" s="6"/>
      <c r="AB29" s="5"/>
      <c r="AC29" s="27"/>
      <c r="AD29" s="97">
        <f t="shared" si="6"/>
        <v>0</v>
      </c>
    </row>
    <row r="30" spans="2:30" ht="13.5" thickBot="1">
      <c r="B30" s="3">
        <v>11</v>
      </c>
      <c r="C30" s="132"/>
      <c r="D30" s="120"/>
      <c r="E30" s="115">
        <f t="shared" si="0"/>
        <v>0</v>
      </c>
      <c r="F30" s="165"/>
      <c r="G30" s="103"/>
      <c r="H30" s="47"/>
      <c r="I30" s="27"/>
      <c r="J30" s="27"/>
      <c r="K30" s="28">
        <f t="shared" si="1"/>
        <v>0</v>
      </c>
      <c r="L30" s="27"/>
      <c r="M30" s="27"/>
      <c r="N30" s="27"/>
      <c r="O30" s="28">
        <f t="shared" si="2"/>
        <v>0</v>
      </c>
      <c r="P30" s="27"/>
      <c r="Q30" s="21"/>
      <c r="R30" s="96">
        <f t="shared" si="3"/>
        <v>0</v>
      </c>
      <c r="S30" s="6"/>
      <c r="T30" s="5"/>
      <c r="U30" s="4"/>
      <c r="V30" s="98">
        <f t="shared" si="4"/>
        <v>0</v>
      </c>
      <c r="W30" s="6"/>
      <c r="X30" s="5"/>
      <c r="Y30" s="4"/>
      <c r="Z30" s="99">
        <f t="shared" si="5"/>
        <v>0</v>
      </c>
      <c r="AA30" s="6"/>
      <c r="AB30" s="5"/>
      <c r="AC30" s="27"/>
      <c r="AD30" s="97">
        <f t="shared" si="6"/>
        <v>0</v>
      </c>
    </row>
    <row r="31" spans="6:30" ht="12.75">
      <c r="F31" s="19"/>
      <c r="G31" s="19"/>
      <c r="H31" s="22"/>
      <c r="I31" s="22"/>
      <c r="J31" s="22"/>
      <c r="K31" s="114"/>
      <c r="L31" s="22"/>
      <c r="M31" s="22"/>
      <c r="N31" s="22"/>
      <c r="O31" s="114"/>
      <c r="R31" s="114"/>
      <c r="Z31" s="114"/>
      <c r="AD31" s="114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H56" s="22"/>
      <c r="I56" s="22"/>
      <c r="J56" s="22"/>
      <c r="L56" s="22"/>
      <c r="M56" s="22"/>
      <c r="N56" s="22"/>
    </row>
    <row r="57" spans="6:14" ht="12.75">
      <c r="F57" s="19"/>
      <c r="G57" s="19"/>
      <c r="H57" s="22"/>
      <c r="I57" s="22"/>
      <c r="J57" s="22"/>
      <c r="L57" s="22"/>
      <c r="M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14" ht="12.75">
      <c r="F66" s="19"/>
      <c r="G66" s="19"/>
      <c r="J66" s="22"/>
      <c r="N66" s="22"/>
    </row>
    <row r="67" spans="6:14" ht="12.75">
      <c r="F67" s="19"/>
      <c r="G67" s="19"/>
      <c r="J67" s="22"/>
      <c r="N67" s="22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  <row r="72" spans="6:7" ht="12.75">
      <c r="F72" s="19"/>
      <c r="G72" s="19"/>
    </row>
    <row r="73" spans="6:7" ht="12.75">
      <c r="F73" s="19"/>
      <c r="G73" s="19"/>
    </row>
  </sheetData>
  <sheetProtection/>
  <mergeCells count="21">
    <mergeCell ref="B2:AD2"/>
    <mergeCell ref="C3:AD3"/>
    <mergeCell ref="W4:AD4"/>
    <mergeCell ref="D5:Q5"/>
    <mergeCell ref="W5:AD5"/>
    <mergeCell ref="D6:Q6"/>
    <mergeCell ref="W6:AD7"/>
    <mergeCell ref="D7:Q7"/>
    <mergeCell ref="D8:Q8"/>
    <mergeCell ref="D9:Q9"/>
    <mergeCell ref="H11:I11"/>
    <mergeCell ref="P13:P19"/>
    <mergeCell ref="Q13:Q19"/>
    <mergeCell ref="R13:R19"/>
    <mergeCell ref="L14:O14"/>
    <mergeCell ref="S14:V14"/>
    <mergeCell ref="W14:Z14"/>
    <mergeCell ref="AA14:AD14"/>
    <mergeCell ref="G15:G19"/>
    <mergeCell ref="H17:K17"/>
    <mergeCell ref="L17:O1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AD43"/>
  <sheetViews>
    <sheetView zoomScalePageLayoutView="0" workbookViewId="0" topLeftCell="A1">
      <selection activeCell="A29" sqref="A1:IV29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1" spans="6:30" ht="12.75">
      <c r="F1" s="19"/>
      <c r="G1" s="19"/>
      <c r="H1" s="22"/>
      <c r="I1" s="22"/>
      <c r="J1" s="22"/>
      <c r="K1" s="114"/>
      <c r="L1" s="22"/>
      <c r="M1" s="22"/>
      <c r="N1" s="22"/>
      <c r="O1" s="114"/>
      <c r="R1" s="114"/>
      <c r="Z1" s="114"/>
      <c r="AD1" s="114"/>
    </row>
    <row r="2" spans="6:14" ht="12.75">
      <c r="F2" s="19"/>
      <c r="G2" s="19"/>
      <c r="H2" s="22"/>
      <c r="I2" s="22"/>
      <c r="J2" s="22"/>
      <c r="L2" s="22"/>
      <c r="M2" s="22"/>
      <c r="N2" s="22"/>
    </row>
    <row r="3" spans="6:14" ht="12.75">
      <c r="F3" s="19"/>
      <c r="G3" s="19"/>
      <c r="H3" s="22"/>
      <c r="I3" s="22"/>
      <c r="J3" s="22"/>
      <c r="L3" s="22"/>
      <c r="M3" s="22"/>
      <c r="N3" s="22"/>
    </row>
    <row r="4" spans="6:14" ht="12.75">
      <c r="F4" s="19"/>
      <c r="G4" s="19"/>
      <c r="H4" s="22"/>
      <c r="I4" s="22"/>
      <c r="J4" s="22"/>
      <c r="L4" s="22"/>
      <c r="M4" s="22"/>
      <c r="N4" s="22"/>
    </row>
    <row r="5" spans="6:14" ht="12.75">
      <c r="F5" s="19"/>
      <c r="G5" s="19"/>
      <c r="H5" s="22"/>
      <c r="I5" s="22"/>
      <c r="J5" s="22"/>
      <c r="L5" s="22"/>
      <c r="M5" s="22"/>
      <c r="N5" s="22"/>
    </row>
    <row r="6" spans="6:14" ht="12.75">
      <c r="F6" s="19"/>
      <c r="G6" s="19"/>
      <c r="H6" s="22"/>
      <c r="I6" s="22"/>
      <c r="J6" s="22"/>
      <c r="L6" s="22"/>
      <c r="M6" s="22"/>
      <c r="N6" s="22"/>
    </row>
    <row r="7" spans="6:14" ht="12.75">
      <c r="F7" s="19"/>
      <c r="G7" s="19"/>
      <c r="H7" s="22"/>
      <c r="I7" s="22"/>
      <c r="J7" s="22"/>
      <c r="L7" s="22"/>
      <c r="M7" s="22"/>
      <c r="N7" s="22"/>
    </row>
    <row r="8" spans="6:14" ht="12.75">
      <c r="F8" s="19"/>
      <c r="G8" s="19"/>
      <c r="H8" s="22"/>
      <c r="I8" s="22"/>
      <c r="J8" s="22"/>
      <c r="L8" s="22"/>
      <c r="M8" s="22"/>
      <c r="N8" s="22"/>
    </row>
    <row r="9" spans="6:14" ht="12.75">
      <c r="F9" s="19"/>
      <c r="G9" s="19"/>
      <c r="H9" s="22"/>
      <c r="I9" s="22"/>
      <c r="J9" s="22"/>
      <c r="L9" s="22"/>
      <c r="M9" s="22"/>
      <c r="N9" s="22"/>
    </row>
    <row r="10" spans="6:14" ht="12.75">
      <c r="F10" s="19"/>
      <c r="G10" s="19"/>
      <c r="H10" s="22"/>
      <c r="I10" s="22"/>
      <c r="J10" s="22"/>
      <c r="L10" s="22"/>
      <c r="M10" s="22"/>
      <c r="N10" s="22"/>
    </row>
    <row r="11" spans="6:14" ht="12.75">
      <c r="F11" s="19"/>
      <c r="G11" s="19"/>
      <c r="H11" s="22"/>
      <c r="I11" s="22"/>
      <c r="J11" s="22"/>
      <c r="L11" s="22"/>
      <c r="M11" s="22"/>
      <c r="N11" s="22"/>
    </row>
    <row r="12" spans="6:14" ht="12.75">
      <c r="F12" s="19"/>
      <c r="G12" s="19"/>
      <c r="H12" s="22"/>
      <c r="I12" s="22"/>
      <c r="J12" s="22"/>
      <c r="L12" s="22"/>
      <c r="M12" s="22"/>
      <c r="N12" s="22"/>
    </row>
    <row r="13" spans="6:14" ht="12.75">
      <c r="F13" s="19"/>
      <c r="G13" s="19"/>
      <c r="H13" s="22"/>
      <c r="I13" s="22"/>
      <c r="J13" s="22"/>
      <c r="L13" s="22"/>
      <c r="M13" s="22"/>
      <c r="N13" s="22"/>
    </row>
    <row r="14" spans="6:14" ht="12.75">
      <c r="F14" s="19"/>
      <c r="G14" s="19"/>
      <c r="H14" s="22"/>
      <c r="I14" s="22"/>
      <c r="J14" s="22"/>
      <c r="L14" s="22"/>
      <c r="M14" s="22"/>
      <c r="N14" s="22"/>
    </row>
    <row r="15" spans="6:14" ht="12.75">
      <c r="F15" s="19"/>
      <c r="G15" s="19"/>
      <c r="H15" s="22"/>
      <c r="I15" s="22"/>
      <c r="J15" s="22"/>
      <c r="L15" s="22"/>
      <c r="M15" s="22"/>
      <c r="N15" s="22"/>
    </row>
    <row r="16" spans="6:14" ht="12.75">
      <c r="F16" s="19"/>
      <c r="G16" s="19"/>
      <c r="H16" s="22"/>
      <c r="I16" s="22"/>
      <c r="J16" s="22"/>
      <c r="L16" s="22"/>
      <c r="M16" s="22"/>
      <c r="N16" s="22"/>
    </row>
    <row r="17" spans="6:14" ht="12.75">
      <c r="F17" s="19"/>
      <c r="G17" s="19"/>
      <c r="H17" s="22"/>
      <c r="I17" s="22"/>
      <c r="J17" s="22"/>
      <c r="L17" s="22"/>
      <c r="M17" s="22"/>
      <c r="N17" s="22"/>
    </row>
    <row r="18" spans="6:14" ht="12.75">
      <c r="F18" s="19"/>
      <c r="G18" s="19"/>
      <c r="H18" s="22"/>
      <c r="I18" s="22"/>
      <c r="J18" s="22"/>
      <c r="L18" s="22"/>
      <c r="M18" s="22"/>
      <c r="N18" s="22"/>
    </row>
    <row r="19" spans="6:14" ht="12.75">
      <c r="F19" s="19"/>
      <c r="G19" s="19"/>
      <c r="H19" s="22"/>
      <c r="I19" s="22"/>
      <c r="J19" s="22"/>
      <c r="L19" s="22"/>
      <c r="M19" s="22"/>
      <c r="N19" s="22"/>
    </row>
    <row r="20" spans="6:14" ht="12.75">
      <c r="F20" s="19"/>
      <c r="G20" s="19"/>
      <c r="H20" s="22"/>
      <c r="I20" s="22"/>
      <c r="J20" s="22"/>
      <c r="L20" s="22"/>
      <c r="M20" s="22"/>
      <c r="N20" s="22"/>
    </row>
    <row r="21" spans="6:14" ht="12.75">
      <c r="F21" s="19"/>
      <c r="G21" s="19"/>
      <c r="H21" s="22"/>
      <c r="I21" s="22"/>
      <c r="J21" s="22"/>
      <c r="L21" s="22"/>
      <c r="M21" s="22"/>
      <c r="N21" s="22"/>
    </row>
    <row r="22" spans="6:14" ht="12.75">
      <c r="F22" s="19"/>
      <c r="G22" s="19"/>
      <c r="H22" s="22"/>
      <c r="I22" s="22"/>
      <c r="J22" s="22"/>
      <c r="L22" s="22"/>
      <c r="M22" s="22"/>
      <c r="N22" s="22"/>
    </row>
    <row r="23" spans="6:14" ht="12.75">
      <c r="F23" s="19"/>
      <c r="G23" s="19"/>
      <c r="H23" s="22"/>
      <c r="I23" s="22"/>
      <c r="J23" s="22"/>
      <c r="L23" s="22"/>
      <c r="M23" s="22"/>
      <c r="N23" s="22"/>
    </row>
    <row r="24" spans="6:14" ht="12.75">
      <c r="F24" s="19"/>
      <c r="G24" s="19"/>
      <c r="H24" s="22"/>
      <c r="I24" s="22"/>
      <c r="J24" s="22"/>
      <c r="L24" s="22"/>
      <c r="M24" s="22"/>
      <c r="N24" s="22"/>
    </row>
    <row r="25" spans="6:14" ht="12.75">
      <c r="F25" s="19"/>
      <c r="G25" s="19"/>
      <c r="H25" s="22"/>
      <c r="I25" s="22"/>
      <c r="J25" s="22"/>
      <c r="L25" s="22"/>
      <c r="M25" s="22"/>
      <c r="N25" s="22"/>
    </row>
    <row r="26" spans="6:14" ht="12.75">
      <c r="F26" s="19"/>
      <c r="G26" s="19"/>
      <c r="H26" s="22"/>
      <c r="I26" s="22"/>
      <c r="J26" s="22"/>
      <c r="L26" s="22"/>
      <c r="M26" s="22"/>
      <c r="N26" s="22"/>
    </row>
    <row r="27" spans="6:14" ht="12.75">
      <c r="F27" s="19"/>
      <c r="G27" s="19"/>
      <c r="H27" s="22"/>
      <c r="I27" s="22"/>
      <c r="J27" s="22"/>
      <c r="L27" s="22"/>
      <c r="M27" s="22"/>
      <c r="N27" s="22"/>
    </row>
    <row r="28" spans="6:14" ht="12.75">
      <c r="F28" s="19"/>
      <c r="G28" s="19"/>
      <c r="J28" s="22"/>
      <c r="N28" s="22"/>
    </row>
    <row r="29" spans="6:14" ht="12.75">
      <c r="F29" s="19"/>
      <c r="G29" s="19"/>
      <c r="J29" s="22"/>
      <c r="N29" s="22"/>
    </row>
    <row r="30" spans="6:14" ht="12.75">
      <c r="F30" s="19"/>
      <c r="G30" s="19"/>
      <c r="J30" s="22"/>
      <c r="N30" s="22"/>
    </row>
    <row r="31" spans="6:14" ht="12.75">
      <c r="F31" s="19"/>
      <c r="G31" s="19"/>
      <c r="J31" s="22"/>
      <c r="N31" s="22"/>
    </row>
    <row r="32" spans="6:14" ht="12.75">
      <c r="F32" s="19"/>
      <c r="G32" s="19"/>
      <c r="J32" s="22"/>
      <c r="N32" s="22"/>
    </row>
    <row r="33" spans="6:14" ht="12.75">
      <c r="F33" s="19"/>
      <c r="G33" s="19"/>
      <c r="J33" s="22"/>
      <c r="N33" s="22"/>
    </row>
    <row r="34" spans="6:14" ht="12.75">
      <c r="F34" s="19"/>
      <c r="G34" s="19"/>
      <c r="J34" s="22"/>
      <c r="N34" s="22"/>
    </row>
    <row r="35" spans="6:14" ht="12.75">
      <c r="F35" s="19"/>
      <c r="G35" s="19"/>
      <c r="J35" s="22"/>
      <c r="N35" s="22"/>
    </row>
    <row r="36" spans="6:14" ht="12.75">
      <c r="F36" s="19"/>
      <c r="G36" s="19"/>
      <c r="J36" s="22"/>
      <c r="N36" s="22"/>
    </row>
    <row r="37" spans="6:14" ht="12.75">
      <c r="F37" s="19"/>
      <c r="G37" s="19"/>
      <c r="J37" s="22"/>
      <c r="N37" s="22"/>
    </row>
    <row r="38" spans="6:7" ht="12.75">
      <c r="F38" s="19"/>
      <c r="G38" s="19"/>
    </row>
    <row r="39" spans="6:7" ht="12.75">
      <c r="F39" s="19"/>
      <c r="G39" s="19"/>
    </row>
    <row r="40" spans="6:7" ht="12.75">
      <c r="F40" s="19"/>
      <c r="G40" s="19"/>
    </row>
    <row r="41" spans="6:7" ht="12.75">
      <c r="F41" s="19"/>
      <c r="G41" s="19"/>
    </row>
    <row r="42" spans="6:7" ht="12.75">
      <c r="F42" s="19"/>
      <c r="G42" s="19"/>
    </row>
    <row r="43" spans="6:7" ht="12.75">
      <c r="F43" s="19"/>
      <c r="G43" s="19"/>
    </row>
  </sheetData>
  <sheetProtection/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1"/>
  <headerFooter alignWithMargins="0">
    <oddFooter>&amp;Lil Presidente di Giuria&amp;CPagina &amp;P di &amp;N&amp;Rl'Ufficiale di Gara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E69"/>
  <sheetViews>
    <sheetView zoomScalePageLayoutView="0" workbookViewId="0" topLeftCell="D13">
      <selection activeCell="D9" sqref="D9:Q9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421875" style="0" customWidth="1"/>
    <col min="22" max="22" width="6.28125" style="0" customWidth="1"/>
    <col min="23" max="24" width="5.28125" style="0" customWidth="1"/>
    <col min="25" max="25" width="5.4218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31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106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>
        <v>11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33">
        <v>1</v>
      </c>
      <c r="C20" s="141" t="s">
        <v>315</v>
      </c>
      <c r="D20" s="141" t="s">
        <v>335</v>
      </c>
      <c r="E20" s="115">
        <f aca="true" t="shared" si="0" ref="E20:E32">SUM(LARGE(R20:AD20,1),LARGE(R20:AD20,2),LARGE(R20:AD20,3))</f>
        <v>40.1</v>
      </c>
      <c r="F20" s="160"/>
      <c r="G20" s="137"/>
      <c r="H20" s="47">
        <v>4.5</v>
      </c>
      <c r="I20" s="27">
        <v>0.5</v>
      </c>
      <c r="J20" s="27"/>
      <c r="K20" s="28">
        <f aca="true" t="shared" si="1" ref="K20:K32">IF(SUM(H20:I20)&gt;0,SUM(H20,(10-(I20+J20)),0),0)</f>
        <v>14</v>
      </c>
      <c r="L20" s="46">
        <v>3.5</v>
      </c>
      <c r="M20" s="27">
        <v>0.5</v>
      </c>
      <c r="N20" s="27"/>
      <c r="O20" s="28">
        <f aca="true" t="shared" si="2" ref="O20:O32">IF(SUM(L20:M20)&gt;0,SUM(L20,(10-(M20+N20)),0),0)</f>
        <v>13</v>
      </c>
      <c r="P20" s="46"/>
      <c r="Q20" s="21"/>
      <c r="R20" s="96">
        <f aca="true" t="shared" si="3" ref="R20:R32">SUM((AVERAGE(K20,O20)),-P20)</f>
        <v>13.5</v>
      </c>
      <c r="S20" s="6">
        <v>4.5</v>
      </c>
      <c r="T20" s="5">
        <v>1.4</v>
      </c>
      <c r="U20" s="4"/>
      <c r="V20" s="98">
        <f aca="true" t="shared" si="4" ref="V20:V32">IF(SUM(S20:T20)&gt;0,SUM(S20,(10-(T20+U20)),0),0)</f>
        <v>13.1</v>
      </c>
      <c r="W20" s="6">
        <v>3.8</v>
      </c>
      <c r="X20" s="5">
        <v>2.7</v>
      </c>
      <c r="Y20" s="4"/>
      <c r="Z20" s="99">
        <f aca="true" t="shared" si="5" ref="Z20:Z32">IF(SUM(W20:X20)&gt;0,SUM(W20,(10-(X20+Y20)),0),0)</f>
        <v>11.1</v>
      </c>
      <c r="AA20" s="6">
        <v>4.5</v>
      </c>
      <c r="AB20" s="5">
        <v>1</v>
      </c>
      <c r="AC20" s="27"/>
      <c r="AD20" s="97">
        <f aca="true" t="shared" si="6" ref="AD20:AD32">IF(SUM(AA20:AB20)&gt;0,SUM(AA20,(10-(AB20+AC20)),0),0)</f>
        <v>13.5</v>
      </c>
    </row>
    <row r="21" spans="2:30" ht="12.75">
      <c r="B21" s="134">
        <v>2</v>
      </c>
      <c r="C21" s="142" t="s">
        <v>83</v>
      </c>
      <c r="D21" s="142" t="s">
        <v>94</v>
      </c>
      <c r="E21" s="115">
        <f t="shared" si="0"/>
        <v>39.25</v>
      </c>
      <c r="F21" s="165"/>
      <c r="G21" s="103"/>
      <c r="H21" s="47">
        <v>4.5</v>
      </c>
      <c r="I21" s="27">
        <v>0.4</v>
      </c>
      <c r="J21" s="27"/>
      <c r="K21" s="28">
        <f t="shared" si="1"/>
        <v>14.1</v>
      </c>
      <c r="L21" s="27">
        <v>4.5</v>
      </c>
      <c r="M21" s="27">
        <v>0.3</v>
      </c>
      <c r="N21" s="27"/>
      <c r="O21" s="28">
        <f t="shared" si="2"/>
        <v>14.2</v>
      </c>
      <c r="P21" s="27"/>
      <c r="Q21" s="21"/>
      <c r="R21" s="96">
        <f t="shared" si="3"/>
        <v>14.149999999999999</v>
      </c>
      <c r="S21" s="6">
        <v>2.8</v>
      </c>
      <c r="T21" s="5">
        <v>1</v>
      </c>
      <c r="U21" s="4"/>
      <c r="V21" s="98">
        <f t="shared" si="4"/>
        <v>11.8</v>
      </c>
      <c r="W21" s="6">
        <v>3.7</v>
      </c>
      <c r="X21" s="5">
        <v>1.6</v>
      </c>
      <c r="Y21" s="4"/>
      <c r="Z21" s="99">
        <f t="shared" si="5"/>
        <v>12.100000000000001</v>
      </c>
      <c r="AA21" s="6">
        <v>4</v>
      </c>
      <c r="AB21" s="5">
        <v>1</v>
      </c>
      <c r="AC21" s="27"/>
      <c r="AD21" s="97">
        <f t="shared" si="6"/>
        <v>13</v>
      </c>
    </row>
    <row r="22" spans="2:30" ht="12.75">
      <c r="B22" s="135">
        <v>3</v>
      </c>
      <c r="C22" s="142" t="s">
        <v>83</v>
      </c>
      <c r="D22" s="142" t="s">
        <v>89</v>
      </c>
      <c r="E22" s="115">
        <f t="shared" si="0"/>
        <v>38.8</v>
      </c>
      <c r="F22" s="165"/>
      <c r="G22" s="103"/>
      <c r="H22" s="47">
        <v>4.5</v>
      </c>
      <c r="I22" s="27">
        <v>1.2</v>
      </c>
      <c r="J22" s="27"/>
      <c r="K22" s="28">
        <f t="shared" si="1"/>
        <v>13.3</v>
      </c>
      <c r="L22" s="27">
        <v>4.5</v>
      </c>
      <c r="M22" s="27">
        <v>0.8</v>
      </c>
      <c r="N22" s="27"/>
      <c r="O22" s="28">
        <f t="shared" si="2"/>
        <v>13.7</v>
      </c>
      <c r="P22" s="27"/>
      <c r="Q22" s="21"/>
      <c r="R22" s="96">
        <f t="shared" si="3"/>
        <v>13.5</v>
      </c>
      <c r="S22" s="6">
        <v>3.6</v>
      </c>
      <c r="T22" s="5">
        <v>2.3</v>
      </c>
      <c r="U22" s="4"/>
      <c r="V22" s="98">
        <f t="shared" si="4"/>
        <v>11.3</v>
      </c>
      <c r="W22" s="6">
        <v>4</v>
      </c>
      <c r="X22" s="5">
        <v>2</v>
      </c>
      <c r="Y22" s="4"/>
      <c r="Z22" s="99">
        <f t="shared" si="5"/>
        <v>12</v>
      </c>
      <c r="AA22" s="6">
        <v>4.5</v>
      </c>
      <c r="AB22" s="5">
        <v>1.2</v>
      </c>
      <c r="AC22" s="27"/>
      <c r="AD22" s="97">
        <f t="shared" si="6"/>
        <v>13.3</v>
      </c>
    </row>
    <row r="23" spans="2:30" ht="12.75">
      <c r="B23" s="136">
        <v>4</v>
      </c>
      <c r="C23" s="142" t="s">
        <v>79</v>
      </c>
      <c r="D23" s="142" t="s">
        <v>73</v>
      </c>
      <c r="E23" s="115">
        <f t="shared" si="0"/>
        <v>38.349999999999994</v>
      </c>
      <c r="F23" s="162"/>
      <c r="G23" s="103"/>
      <c r="H23" s="47">
        <v>4.5</v>
      </c>
      <c r="I23" s="27">
        <v>1.2</v>
      </c>
      <c r="J23" s="27"/>
      <c r="K23" s="28">
        <f t="shared" si="1"/>
        <v>13.3</v>
      </c>
      <c r="L23" s="27">
        <v>4.5</v>
      </c>
      <c r="M23" s="27">
        <v>0.7</v>
      </c>
      <c r="N23" s="27"/>
      <c r="O23" s="28">
        <f t="shared" si="2"/>
        <v>13.8</v>
      </c>
      <c r="P23" s="27"/>
      <c r="Q23" s="21"/>
      <c r="R23" s="96">
        <f t="shared" si="3"/>
        <v>13.55</v>
      </c>
      <c r="S23" s="6">
        <v>4.1</v>
      </c>
      <c r="T23" s="5">
        <v>1.9</v>
      </c>
      <c r="U23" s="4"/>
      <c r="V23" s="98">
        <f t="shared" si="4"/>
        <v>12.2</v>
      </c>
      <c r="W23" s="6">
        <v>3.4</v>
      </c>
      <c r="X23" s="5">
        <v>4.4</v>
      </c>
      <c r="Y23" s="4"/>
      <c r="Z23" s="99">
        <f t="shared" si="5"/>
        <v>9</v>
      </c>
      <c r="AA23" s="6">
        <v>4.5</v>
      </c>
      <c r="AB23" s="5">
        <v>1.9</v>
      </c>
      <c r="AC23" s="27"/>
      <c r="AD23" s="97">
        <f t="shared" si="6"/>
        <v>12.6</v>
      </c>
    </row>
    <row r="24" spans="2:30" ht="12.75">
      <c r="B24" s="136">
        <v>5</v>
      </c>
      <c r="C24" s="142" t="s">
        <v>315</v>
      </c>
      <c r="D24" s="142" t="s">
        <v>338</v>
      </c>
      <c r="E24" s="115">
        <f t="shared" si="0"/>
        <v>38.199999999999996</v>
      </c>
      <c r="F24" s="165"/>
      <c r="G24" s="157"/>
      <c r="H24" s="46">
        <v>4.5</v>
      </c>
      <c r="I24" s="27">
        <v>0.4</v>
      </c>
      <c r="J24" s="27"/>
      <c r="K24" s="28">
        <f t="shared" si="1"/>
        <v>14.1</v>
      </c>
      <c r="L24" s="27">
        <v>3.5</v>
      </c>
      <c r="M24" s="27">
        <v>0.8</v>
      </c>
      <c r="N24" s="27"/>
      <c r="O24" s="28">
        <f t="shared" si="2"/>
        <v>12.7</v>
      </c>
      <c r="P24" s="27"/>
      <c r="Q24" s="21"/>
      <c r="R24" s="96">
        <f t="shared" si="3"/>
        <v>13.399999999999999</v>
      </c>
      <c r="S24" s="6">
        <v>4.1</v>
      </c>
      <c r="T24" s="5">
        <v>3</v>
      </c>
      <c r="U24" s="4"/>
      <c r="V24" s="98">
        <f t="shared" si="4"/>
        <v>11.1</v>
      </c>
      <c r="W24" s="6">
        <v>3.1</v>
      </c>
      <c r="X24" s="5">
        <v>1</v>
      </c>
      <c r="Y24" s="4"/>
      <c r="Z24" s="99">
        <f t="shared" si="5"/>
        <v>12.1</v>
      </c>
      <c r="AA24" s="6">
        <v>4.3</v>
      </c>
      <c r="AB24" s="5">
        <v>1.6</v>
      </c>
      <c r="AC24" s="27"/>
      <c r="AD24" s="97">
        <f t="shared" si="6"/>
        <v>12.7</v>
      </c>
    </row>
    <row r="25" spans="2:30" ht="12.75">
      <c r="B25" s="136">
        <v>6</v>
      </c>
      <c r="C25" s="142" t="s">
        <v>79</v>
      </c>
      <c r="D25" s="142" t="s">
        <v>99</v>
      </c>
      <c r="E25" s="115">
        <f t="shared" si="0"/>
        <v>38.1</v>
      </c>
      <c r="F25" s="161"/>
      <c r="G25" s="157"/>
      <c r="H25" s="46">
        <v>4.5</v>
      </c>
      <c r="I25" s="27">
        <v>1.2</v>
      </c>
      <c r="J25" s="27"/>
      <c r="K25" s="28">
        <f t="shared" si="1"/>
        <v>13.3</v>
      </c>
      <c r="L25" s="27">
        <v>4.5</v>
      </c>
      <c r="M25" s="27">
        <v>0.6</v>
      </c>
      <c r="N25" s="27"/>
      <c r="O25" s="28">
        <f t="shared" si="2"/>
        <v>13.9</v>
      </c>
      <c r="P25" s="27"/>
      <c r="Q25" s="21"/>
      <c r="R25" s="96">
        <f t="shared" si="3"/>
        <v>13.600000000000001</v>
      </c>
      <c r="S25" s="6">
        <v>4.3</v>
      </c>
      <c r="T25" s="5">
        <v>4.1</v>
      </c>
      <c r="U25" s="4"/>
      <c r="V25" s="98">
        <f t="shared" si="4"/>
        <v>10.2</v>
      </c>
      <c r="W25" s="6">
        <v>3.7</v>
      </c>
      <c r="X25" s="5">
        <v>2.3</v>
      </c>
      <c r="Y25" s="4"/>
      <c r="Z25" s="99">
        <f t="shared" si="5"/>
        <v>11.4</v>
      </c>
      <c r="AA25" s="6">
        <v>4.2</v>
      </c>
      <c r="AB25" s="5">
        <v>1.1</v>
      </c>
      <c r="AC25" s="27"/>
      <c r="AD25" s="97">
        <f t="shared" si="6"/>
        <v>13.100000000000001</v>
      </c>
    </row>
    <row r="26" spans="2:30" ht="12.75">
      <c r="B26" s="136">
        <v>7</v>
      </c>
      <c r="C26" s="142" t="s">
        <v>199</v>
      </c>
      <c r="D26" s="142" t="s">
        <v>233</v>
      </c>
      <c r="E26" s="115">
        <f t="shared" si="0"/>
        <v>38.1</v>
      </c>
      <c r="F26" s="162"/>
      <c r="G26" s="103"/>
      <c r="H26" s="47">
        <v>4.5</v>
      </c>
      <c r="I26" s="27">
        <v>0.6</v>
      </c>
      <c r="J26" s="27"/>
      <c r="K26" s="28">
        <f t="shared" si="1"/>
        <v>13.9</v>
      </c>
      <c r="L26" s="27">
        <v>4.5</v>
      </c>
      <c r="M26" s="27">
        <v>0.4</v>
      </c>
      <c r="N26" s="27"/>
      <c r="O26" s="28">
        <f t="shared" si="2"/>
        <v>14.1</v>
      </c>
      <c r="P26" s="27"/>
      <c r="Q26" s="21"/>
      <c r="R26" s="96">
        <f t="shared" si="3"/>
        <v>14</v>
      </c>
      <c r="S26" s="6">
        <v>3.2</v>
      </c>
      <c r="T26" s="5">
        <v>2.3</v>
      </c>
      <c r="U26" s="4"/>
      <c r="V26" s="98">
        <f t="shared" si="4"/>
        <v>10.9</v>
      </c>
      <c r="W26" s="6">
        <v>4</v>
      </c>
      <c r="X26" s="5">
        <v>3.9</v>
      </c>
      <c r="Y26" s="4"/>
      <c r="Z26" s="99">
        <f t="shared" si="5"/>
        <v>10.1</v>
      </c>
      <c r="AA26" s="6">
        <v>4.5</v>
      </c>
      <c r="AB26" s="5">
        <v>1.3</v>
      </c>
      <c r="AC26" s="27"/>
      <c r="AD26" s="97">
        <f t="shared" si="6"/>
        <v>13.2</v>
      </c>
    </row>
    <row r="27" spans="2:30" ht="12.75">
      <c r="B27" s="136">
        <v>8</v>
      </c>
      <c r="C27" s="142" t="s">
        <v>83</v>
      </c>
      <c r="D27" s="143" t="s">
        <v>71</v>
      </c>
      <c r="E27" s="115">
        <f t="shared" si="0"/>
        <v>37.099999999999994</v>
      </c>
      <c r="F27" s="161"/>
      <c r="G27" s="103"/>
      <c r="H27" s="47">
        <v>4.5</v>
      </c>
      <c r="I27" s="27">
        <v>0.8</v>
      </c>
      <c r="J27" s="27"/>
      <c r="K27" s="28">
        <f t="shared" si="1"/>
        <v>13.7</v>
      </c>
      <c r="L27" s="27">
        <v>3</v>
      </c>
      <c r="M27" s="27">
        <v>1.7</v>
      </c>
      <c r="N27" s="27"/>
      <c r="O27" s="28">
        <f t="shared" si="2"/>
        <v>11.3</v>
      </c>
      <c r="P27" s="27"/>
      <c r="Q27" s="21"/>
      <c r="R27" s="96">
        <f t="shared" si="3"/>
        <v>12.5</v>
      </c>
      <c r="S27" s="6">
        <v>3.8</v>
      </c>
      <c r="T27" s="5">
        <v>2.1</v>
      </c>
      <c r="U27" s="4"/>
      <c r="V27" s="98">
        <f t="shared" si="4"/>
        <v>11.7</v>
      </c>
      <c r="W27" s="6">
        <v>3.7</v>
      </c>
      <c r="X27" s="5">
        <v>1.8</v>
      </c>
      <c r="Y27" s="4"/>
      <c r="Z27" s="99">
        <f t="shared" si="5"/>
        <v>11.899999999999999</v>
      </c>
      <c r="AA27" s="6">
        <v>4</v>
      </c>
      <c r="AB27" s="5">
        <v>1.3</v>
      </c>
      <c r="AC27" s="27"/>
      <c r="AD27" s="97">
        <f t="shared" si="6"/>
        <v>12.7</v>
      </c>
    </row>
    <row r="28" spans="2:30" ht="12.75">
      <c r="B28" s="136">
        <v>9</v>
      </c>
      <c r="C28" s="142" t="s">
        <v>83</v>
      </c>
      <c r="D28" s="143" t="s">
        <v>118</v>
      </c>
      <c r="E28" s="115">
        <f t="shared" si="0"/>
        <v>36.95</v>
      </c>
      <c r="F28" s="161"/>
      <c r="G28" s="103"/>
      <c r="H28" s="47">
        <v>4.5</v>
      </c>
      <c r="I28" s="27">
        <v>1.5</v>
      </c>
      <c r="J28" s="27"/>
      <c r="K28" s="28">
        <f t="shared" si="1"/>
        <v>13</v>
      </c>
      <c r="L28" s="27">
        <v>4.5</v>
      </c>
      <c r="M28" s="27">
        <v>0.8</v>
      </c>
      <c r="N28" s="27"/>
      <c r="O28" s="28">
        <f t="shared" si="2"/>
        <v>13.7</v>
      </c>
      <c r="P28" s="27"/>
      <c r="Q28" s="21"/>
      <c r="R28" s="96">
        <f t="shared" si="3"/>
        <v>13.35</v>
      </c>
      <c r="S28" s="6">
        <v>3</v>
      </c>
      <c r="T28" s="5">
        <v>2.2</v>
      </c>
      <c r="U28" s="4"/>
      <c r="V28" s="98">
        <f t="shared" si="4"/>
        <v>10.8</v>
      </c>
      <c r="W28" s="6">
        <v>3.2</v>
      </c>
      <c r="X28" s="5">
        <v>2.1</v>
      </c>
      <c r="Y28" s="4"/>
      <c r="Z28" s="99">
        <f t="shared" si="5"/>
        <v>11.100000000000001</v>
      </c>
      <c r="AA28" s="6">
        <v>4</v>
      </c>
      <c r="AB28" s="5">
        <v>1.5</v>
      </c>
      <c r="AC28" s="27"/>
      <c r="AD28" s="97">
        <f t="shared" si="6"/>
        <v>12.5</v>
      </c>
    </row>
    <row r="29" spans="2:30" ht="12.75">
      <c r="B29" s="3">
        <v>10</v>
      </c>
      <c r="C29" s="142" t="s">
        <v>199</v>
      </c>
      <c r="D29" s="143" t="s">
        <v>234</v>
      </c>
      <c r="E29" s="115">
        <f t="shared" si="0"/>
        <v>36.95</v>
      </c>
      <c r="F29" s="165"/>
      <c r="G29" s="103"/>
      <c r="H29" s="47">
        <v>4.5</v>
      </c>
      <c r="I29" s="27">
        <v>2</v>
      </c>
      <c r="J29" s="27"/>
      <c r="K29" s="28">
        <f t="shared" si="1"/>
        <v>12.5</v>
      </c>
      <c r="L29" s="27">
        <v>4.5</v>
      </c>
      <c r="M29" s="27">
        <v>2.7</v>
      </c>
      <c r="N29" s="27"/>
      <c r="O29" s="28">
        <f t="shared" si="2"/>
        <v>11.8</v>
      </c>
      <c r="P29" s="27"/>
      <c r="Q29" s="21"/>
      <c r="R29" s="96">
        <f t="shared" si="3"/>
        <v>12.15</v>
      </c>
      <c r="S29" s="6">
        <v>4.5</v>
      </c>
      <c r="T29" s="5">
        <v>1.5</v>
      </c>
      <c r="U29" s="4"/>
      <c r="V29" s="98">
        <f t="shared" si="4"/>
        <v>13</v>
      </c>
      <c r="W29" s="6">
        <v>4.1</v>
      </c>
      <c r="X29" s="5">
        <v>3.8</v>
      </c>
      <c r="Y29" s="4"/>
      <c r="Z29" s="99">
        <f t="shared" si="5"/>
        <v>10.3</v>
      </c>
      <c r="AA29" s="6">
        <v>4.2</v>
      </c>
      <c r="AB29" s="5">
        <v>2.1</v>
      </c>
      <c r="AC29" s="27">
        <v>0.3</v>
      </c>
      <c r="AD29" s="97">
        <f t="shared" si="6"/>
        <v>11.8</v>
      </c>
    </row>
    <row r="30" spans="2:30" ht="12.75">
      <c r="B30" s="3">
        <v>11</v>
      </c>
      <c r="C30" s="143" t="s">
        <v>315</v>
      </c>
      <c r="D30" s="143" t="s">
        <v>337</v>
      </c>
      <c r="E30" s="115">
        <f t="shared" si="0"/>
        <v>35.45</v>
      </c>
      <c r="F30" s="165"/>
      <c r="G30" s="103"/>
      <c r="H30" s="47">
        <v>3.5</v>
      </c>
      <c r="I30" s="27">
        <v>1.1</v>
      </c>
      <c r="J30" s="27"/>
      <c r="K30" s="28">
        <f t="shared" si="1"/>
        <v>12.4</v>
      </c>
      <c r="L30" s="27">
        <v>4.5</v>
      </c>
      <c r="M30" s="27">
        <v>2.4</v>
      </c>
      <c r="N30" s="27"/>
      <c r="O30" s="28">
        <f t="shared" si="2"/>
        <v>12.1</v>
      </c>
      <c r="P30" s="27"/>
      <c r="Q30" s="21"/>
      <c r="R30" s="96">
        <f t="shared" si="3"/>
        <v>12.25</v>
      </c>
      <c r="S30" s="6">
        <v>3.4</v>
      </c>
      <c r="T30" s="5">
        <v>2.8</v>
      </c>
      <c r="U30" s="4"/>
      <c r="V30" s="98">
        <f t="shared" si="4"/>
        <v>10.6</v>
      </c>
      <c r="W30" s="6">
        <v>3.7</v>
      </c>
      <c r="X30" s="5">
        <v>3.9</v>
      </c>
      <c r="Y30" s="4"/>
      <c r="Z30" s="99">
        <f t="shared" si="5"/>
        <v>9.8</v>
      </c>
      <c r="AA30" s="6">
        <v>4.4</v>
      </c>
      <c r="AB30" s="5">
        <v>1.8</v>
      </c>
      <c r="AC30" s="27"/>
      <c r="AD30" s="97">
        <f t="shared" si="6"/>
        <v>12.6</v>
      </c>
    </row>
    <row r="31" spans="2:30" ht="12.75">
      <c r="B31" s="3">
        <v>12</v>
      </c>
      <c r="C31" s="143"/>
      <c r="D31" s="143"/>
      <c r="E31" s="115">
        <f t="shared" si="0"/>
        <v>0</v>
      </c>
      <c r="F31" s="165"/>
      <c r="G31" s="104"/>
      <c r="H31" s="47"/>
      <c r="I31" s="27"/>
      <c r="J31" s="21"/>
      <c r="K31" s="28">
        <f t="shared" si="1"/>
        <v>0</v>
      </c>
      <c r="L31" s="27"/>
      <c r="M31" s="27"/>
      <c r="N31" s="21"/>
      <c r="O31" s="28">
        <f t="shared" si="2"/>
        <v>0</v>
      </c>
      <c r="P31" s="27"/>
      <c r="Q31" s="21"/>
      <c r="R31" s="96">
        <f t="shared" si="3"/>
        <v>0</v>
      </c>
      <c r="S31" s="6"/>
      <c r="T31" s="5"/>
      <c r="U31" s="5"/>
      <c r="V31" s="98">
        <f t="shared" si="4"/>
        <v>0</v>
      </c>
      <c r="W31" s="6"/>
      <c r="X31" s="5"/>
      <c r="Y31" s="4"/>
      <c r="Z31" s="99">
        <f t="shared" si="5"/>
        <v>0</v>
      </c>
      <c r="AA31" s="6"/>
      <c r="AB31" s="5"/>
      <c r="AC31" s="27"/>
      <c r="AD31" s="97">
        <f t="shared" si="6"/>
        <v>0</v>
      </c>
    </row>
    <row r="32" spans="2:30" ht="12.75">
      <c r="B32" s="3">
        <v>13</v>
      </c>
      <c r="C32" s="143"/>
      <c r="D32" s="143"/>
      <c r="E32" s="115">
        <f t="shared" si="0"/>
        <v>0</v>
      </c>
      <c r="F32" s="165"/>
      <c r="G32" s="103"/>
      <c r="H32" s="47"/>
      <c r="I32" s="27"/>
      <c r="J32" s="27"/>
      <c r="K32" s="28">
        <f t="shared" si="1"/>
        <v>0</v>
      </c>
      <c r="L32" s="27"/>
      <c r="M32" s="27"/>
      <c r="N32" s="27"/>
      <c r="O32" s="28">
        <f t="shared" si="2"/>
        <v>0</v>
      </c>
      <c r="P32" s="27"/>
      <c r="Q32" s="21"/>
      <c r="R32" s="96">
        <f t="shared" si="3"/>
        <v>0</v>
      </c>
      <c r="S32" s="6"/>
      <c r="T32" s="5"/>
      <c r="U32" s="4"/>
      <c r="V32" s="98">
        <f t="shared" si="4"/>
        <v>0</v>
      </c>
      <c r="W32" s="6"/>
      <c r="X32" s="5"/>
      <c r="Y32" s="4"/>
      <c r="Z32" s="99">
        <f t="shared" si="5"/>
        <v>0</v>
      </c>
      <c r="AA32" s="6"/>
      <c r="AB32" s="5"/>
      <c r="AC32" s="27"/>
      <c r="AD32" s="97">
        <f t="shared" si="6"/>
        <v>0</v>
      </c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J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7" ht="12.75">
      <c r="F64" s="19"/>
      <c r="G64" s="19"/>
    </row>
    <row r="65" spans="6:7" ht="12.75">
      <c r="F65" s="19"/>
      <c r="G65" s="19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</sheetData>
  <sheetProtection/>
  <mergeCells count="21">
    <mergeCell ref="D8:Q8"/>
    <mergeCell ref="D9:Q9"/>
    <mergeCell ref="H17:K17"/>
    <mergeCell ref="P13:P19"/>
    <mergeCell ref="Q13:Q19"/>
    <mergeCell ref="G15:G19"/>
    <mergeCell ref="H11:I11"/>
    <mergeCell ref="R13:R19"/>
    <mergeCell ref="L17:O17"/>
    <mergeCell ref="L14:O14"/>
    <mergeCell ref="S14:V14"/>
    <mergeCell ref="W14:Z14"/>
    <mergeCell ref="AA14:AD14"/>
    <mergeCell ref="B2:AD2"/>
    <mergeCell ref="D5:Q5"/>
    <mergeCell ref="D6:Q6"/>
    <mergeCell ref="D7:Q7"/>
    <mergeCell ref="C3:AD3"/>
    <mergeCell ref="W4:AD4"/>
    <mergeCell ref="W5:AD5"/>
    <mergeCell ref="W6:AD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E71"/>
  <sheetViews>
    <sheetView zoomScalePageLayoutView="0" workbookViewId="0" topLeftCell="D16">
      <selection activeCell="D29" sqref="A29:IV32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8515625" style="0" customWidth="1"/>
    <col min="22" max="22" width="6.28125" style="0" customWidth="1"/>
    <col min="23" max="24" width="5.28125" style="0" customWidth="1"/>
    <col min="25" max="25" width="5.574218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32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107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39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199</v>
      </c>
      <c r="D20" s="146" t="s">
        <v>238</v>
      </c>
      <c r="E20" s="115">
        <f aca="true" t="shared" si="0" ref="E20:E28">SUM(LARGE(R20:AD20,1),LARGE(R20:AD20,2),LARGE(R20:AD20,3))</f>
        <v>40.900000000000006</v>
      </c>
      <c r="F20" s="171"/>
      <c r="G20" s="137"/>
      <c r="H20" s="47">
        <v>4.5</v>
      </c>
      <c r="I20" s="27">
        <v>0.3</v>
      </c>
      <c r="J20" s="27"/>
      <c r="K20" s="28">
        <f aca="true" t="shared" si="1" ref="K20:K28">IF(SUM(H20:I20)&gt;0,SUM(H20,(10-(I20+J20)),0),0)</f>
        <v>14.2</v>
      </c>
      <c r="L20" s="46">
        <v>4.5</v>
      </c>
      <c r="M20" s="27">
        <v>0.3</v>
      </c>
      <c r="N20" s="27"/>
      <c r="O20" s="28">
        <f aca="true" t="shared" si="2" ref="O20:O28">IF(SUM(L20:M20)&gt;0,SUM(L20,(10-(M20+N20)),0),0)</f>
        <v>14.2</v>
      </c>
      <c r="P20" s="46"/>
      <c r="Q20" s="21"/>
      <c r="R20" s="96">
        <f aca="true" t="shared" si="3" ref="R20:R28">SUM((AVERAGE(K20,O20)),-P20)</f>
        <v>14.2</v>
      </c>
      <c r="S20" s="6">
        <v>4.4</v>
      </c>
      <c r="T20" s="5">
        <v>1</v>
      </c>
      <c r="U20" s="4"/>
      <c r="V20" s="98">
        <f aca="true" t="shared" si="4" ref="V20:V28">IF(SUM(S20:T20)&gt;0,SUM(S20,(10-(T20+U20)),0),0)</f>
        <v>13.4</v>
      </c>
      <c r="W20" s="6">
        <v>4</v>
      </c>
      <c r="X20" s="5">
        <v>3</v>
      </c>
      <c r="Y20" s="5"/>
      <c r="Z20" s="99">
        <f aca="true" t="shared" si="5" ref="Z20:Z28">IF(SUM(W20:X20)&gt;0,SUM(W20,(10-(X20+Y20)),0),0)</f>
        <v>11</v>
      </c>
      <c r="AA20" s="6">
        <v>4.5</v>
      </c>
      <c r="AB20" s="5">
        <v>1.2</v>
      </c>
      <c r="AC20" s="27"/>
      <c r="AD20" s="97">
        <f aca="true" t="shared" si="6" ref="AD20:AD28">IF(SUM(AA20:AB20)&gt;0,SUM(AA20,(10-(AB20+AC20)),0),0)</f>
        <v>13.3</v>
      </c>
    </row>
    <row r="21" spans="2:30" ht="12.75">
      <c r="B21" s="123">
        <v>2</v>
      </c>
      <c r="C21" s="143" t="s">
        <v>83</v>
      </c>
      <c r="D21" s="143" t="s">
        <v>68</v>
      </c>
      <c r="E21" s="115">
        <f t="shared" si="0"/>
        <v>40.050000000000004</v>
      </c>
      <c r="F21" s="165"/>
      <c r="G21" s="103"/>
      <c r="H21" s="47">
        <v>4.5</v>
      </c>
      <c r="I21" s="27">
        <v>1.1</v>
      </c>
      <c r="J21" s="27"/>
      <c r="K21" s="28">
        <f t="shared" si="1"/>
        <v>13.4</v>
      </c>
      <c r="L21" s="27">
        <v>4.5</v>
      </c>
      <c r="M21" s="27">
        <v>0.2</v>
      </c>
      <c r="N21" s="27"/>
      <c r="O21" s="28">
        <f t="shared" si="2"/>
        <v>14.3</v>
      </c>
      <c r="P21" s="27"/>
      <c r="Q21" s="21"/>
      <c r="R21" s="96">
        <f t="shared" si="3"/>
        <v>13.850000000000001</v>
      </c>
      <c r="S21" s="6">
        <v>3</v>
      </c>
      <c r="T21" s="5">
        <v>1.5</v>
      </c>
      <c r="U21" s="4"/>
      <c r="V21" s="98">
        <f t="shared" si="4"/>
        <v>11.5</v>
      </c>
      <c r="W21" s="6">
        <v>4</v>
      </c>
      <c r="X21" s="5">
        <v>0.9</v>
      </c>
      <c r="Y21" s="4"/>
      <c r="Z21" s="99">
        <f t="shared" si="5"/>
        <v>13.1</v>
      </c>
      <c r="AA21" s="6">
        <v>4.5</v>
      </c>
      <c r="AB21" s="5">
        <v>1.4</v>
      </c>
      <c r="AC21" s="27"/>
      <c r="AD21" s="97">
        <f t="shared" si="6"/>
        <v>13.1</v>
      </c>
    </row>
    <row r="22" spans="2:30" ht="12.75">
      <c r="B22" s="124">
        <v>3</v>
      </c>
      <c r="C22" s="143" t="s">
        <v>199</v>
      </c>
      <c r="D22" s="143" t="s">
        <v>237</v>
      </c>
      <c r="E22" s="115">
        <f t="shared" si="0"/>
        <v>39.55</v>
      </c>
      <c r="F22" s="162"/>
      <c r="G22" s="103"/>
      <c r="H22" s="47">
        <v>4.5</v>
      </c>
      <c r="I22" s="27">
        <v>0.7</v>
      </c>
      <c r="J22" s="27"/>
      <c r="K22" s="28">
        <f t="shared" si="1"/>
        <v>13.8</v>
      </c>
      <c r="L22" s="27">
        <v>4.5</v>
      </c>
      <c r="M22" s="27">
        <v>0.4</v>
      </c>
      <c r="N22" s="27"/>
      <c r="O22" s="28">
        <f t="shared" si="2"/>
        <v>14.1</v>
      </c>
      <c r="P22" s="27"/>
      <c r="Q22" s="21"/>
      <c r="R22" s="96">
        <f t="shared" si="3"/>
        <v>13.95</v>
      </c>
      <c r="S22" s="6">
        <v>3.4</v>
      </c>
      <c r="T22" s="5">
        <v>2.7</v>
      </c>
      <c r="U22" s="27"/>
      <c r="V22" s="98">
        <f t="shared" si="4"/>
        <v>10.7</v>
      </c>
      <c r="W22" s="6">
        <v>4.2</v>
      </c>
      <c r="X22" s="5">
        <v>2</v>
      </c>
      <c r="Y22" s="4"/>
      <c r="Z22" s="99">
        <f t="shared" si="5"/>
        <v>12.2</v>
      </c>
      <c r="AA22" s="6">
        <v>4.5</v>
      </c>
      <c r="AB22" s="5">
        <v>1.1</v>
      </c>
      <c r="AC22" s="27"/>
      <c r="AD22" s="97">
        <f t="shared" si="6"/>
        <v>13.4</v>
      </c>
    </row>
    <row r="23" spans="2:30" ht="12.75">
      <c r="B23" s="3">
        <v>4</v>
      </c>
      <c r="C23" s="143" t="s">
        <v>339</v>
      </c>
      <c r="D23" s="143" t="s">
        <v>340</v>
      </c>
      <c r="E23" s="115">
        <f t="shared" si="0"/>
        <v>38.5</v>
      </c>
      <c r="F23" s="165"/>
      <c r="G23" s="103"/>
      <c r="H23" s="47">
        <v>3.5</v>
      </c>
      <c r="I23" s="27">
        <v>0.3</v>
      </c>
      <c r="J23" s="27"/>
      <c r="K23" s="28">
        <f t="shared" si="1"/>
        <v>13.2</v>
      </c>
      <c r="L23" s="27">
        <v>4.5</v>
      </c>
      <c r="M23" s="27">
        <v>0.3</v>
      </c>
      <c r="N23" s="27"/>
      <c r="O23" s="28">
        <f t="shared" si="2"/>
        <v>14.2</v>
      </c>
      <c r="P23" s="27"/>
      <c r="Q23" s="21"/>
      <c r="R23" s="96">
        <f t="shared" si="3"/>
        <v>13.7</v>
      </c>
      <c r="S23" s="6">
        <v>3.7</v>
      </c>
      <c r="T23" s="5">
        <v>2.5</v>
      </c>
      <c r="U23" s="27"/>
      <c r="V23" s="98">
        <f t="shared" si="4"/>
        <v>11.2</v>
      </c>
      <c r="W23" s="6">
        <v>4.2</v>
      </c>
      <c r="X23" s="5">
        <v>2.4</v>
      </c>
      <c r="Y23" s="5"/>
      <c r="Z23" s="99">
        <f t="shared" si="5"/>
        <v>11.8</v>
      </c>
      <c r="AA23" s="6">
        <v>4.5</v>
      </c>
      <c r="AB23" s="5">
        <v>1.5</v>
      </c>
      <c r="AC23" s="27"/>
      <c r="AD23" s="97">
        <f t="shared" si="6"/>
        <v>13</v>
      </c>
    </row>
    <row r="24" spans="2:30" ht="12.75">
      <c r="B24" s="3">
        <v>5</v>
      </c>
      <c r="C24" s="143" t="s">
        <v>83</v>
      </c>
      <c r="D24" s="143" t="s">
        <v>119</v>
      </c>
      <c r="E24" s="115">
        <f t="shared" si="0"/>
        <v>38.4</v>
      </c>
      <c r="F24" s="169"/>
      <c r="G24" s="103"/>
      <c r="H24" s="47">
        <v>4.5</v>
      </c>
      <c r="I24" s="27">
        <v>0.5</v>
      </c>
      <c r="J24" s="27"/>
      <c r="K24" s="28">
        <f t="shared" si="1"/>
        <v>14</v>
      </c>
      <c r="L24" s="27">
        <v>4.5</v>
      </c>
      <c r="M24" s="27">
        <v>1.3</v>
      </c>
      <c r="N24" s="27"/>
      <c r="O24" s="28">
        <f t="shared" si="2"/>
        <v>13.2</v>
      </c>
      <c r="P24" s="27"/>
      <c r="Q24" s="21"/>
      <c r="R24" s="96">
        <f t="shared" si="3"/>
        <v>13.6</v>
      </c>
      <c r="S24" s="6">
        <v>3.3</v>
      </c>
      <c r="T24" s="5">
        <v>2.2</v>
      </c>
      <c r="U24" s="4"/>
      <c r="V24" s="98">
        <f t="shared" si="4"/>
        <v>11.1</v>
      </c>
      <c r="W24" s="6">
        <v>4.1</v>
      </c>
      <c r="X24" s="5">
        <v>2.2</v>
      </c>
      <c r="Y24" s="4"/>
      <c r="Z24" s="99">
        <f t="shared" si="5"/>
        <v>11.899999999999999</v>
      </c>
      <c r="AA24" s="6">
        <v>4.5</v>
      </c>
      <c r="AB24" s="5">
        <v>1.6</v>
      </c>
      <c r="AC24" s="27"/>
      <c r="AD24" s="97">
        <f t="shared" si="6"/>
        <v>12.9</v>
      </c>
    </row>
    <row r="25" spans="2:30" ht="12.75">
      <c r="B25" s="3">
        <v>6</v>
      </c>
      <c r="C25" s="143" t="s">
        <v>199</v>
      </c>
      <c r="D25" s="143" t="s">
        <v>235</v>
      </c>
      <c r="E25" s="115">
        <f t="shared" si="0"/>
        <v>35.400000000000006</v>
      </c>
      <c r="F25" s="161"/>
      <c r="G25" s="103"/>
      <c r="H25" s="47">
        <v>3</v>
      </c>
      <c r="I25" s="27">
        <v>1.5</v>
      </c>
      <c r="J25" s="27"/>
      <c r="K25" s="28">
        <f t="shared" si="1"/>
        <v>11.5</v>
      </c>
      <c r="L25" s="27">
        <v>3.5</v>
      </c>
      <c r="M25" s="27">
        <v>1.4</v>
      </c>
      <c r="N25" s="29"/>
      <c r="O25" s="28">
        <f t="shared" si="2"/>
        <v>12.1</v>
      </c>
      <c r="P25" s="27"/>
      <c r="Q25" s="21"/>
      <c r="R25" s="96">
        <f t="shared" si="3"/>
        <v>11.8</v>
      </c>
      <c r="S25" s="6">
        <v>2.3</v>
      </c>
      <c r="T25" s="5">
        <v>1.6</v>
      </c>
      <c r="U25" s="27"/>
      <c r="V25" s="98">
        <f t="shared" si="4"/>
        <v>10.7</v>
      </c>
      <c r="W25" s="6">
        <v>3.2</v>
      </c>
      <c r="X25" s="5">
        <v>2.2</v>
      </c>
      <c r="Y25" s="4"/>
      <c r="Z25" s="99">
        <f t="shared" si="5"/>
        <v>11</v>
      </c>
      <c r="AA25" s="6">
        <v>4.2</v>
      </c>
      <c r="AB25" s="5">
        <v>1.6</v>
      </c>
      <c r="AC25" s="27"/>
      <c r="AD25" s="97">
        <f t="shared" si="6"/>
        <v>12.600000000000001</v>
      </c>
    </row>
    <row r="26" spans="2:30" ht="12.75">
      <c r="B26" s="3">
        <v>7</v>
      </c>
      <c r="C26" s="143" t="s">
        <v>199</v>
      </c>
      <c r="D26" s="143" t="s">
        <v>236</v>
      </c>
      <c r="E26" s="115">
        <f t="shared" si="0"/>
        <v>34.75</v>
      </c>
      <c r="F26" s="165"/>
      <c r="G26" s="103"/>
      <c r="H26" s="47">
        <v>3</v>
      </c>
      <c r="I26" s="27">
        <v>0.8</v>
      </c>
      <c r="J26" s="27"/>
      <c r="K26" s="28">
        <f t="shared" si="1"/>
        <v>12.2</v>
      </c>
      <c r="L26" s="27">
        <v>3.5</v>
      </c>
      <c r="M26" s="27">
        <v>1.4</v>
      </c>
      <c r="N26" s="27"/>
      <c r="O26" s="28">
        <f t="shared" si="2"/>
        <v>12.1</v>
      </c>
      <c r="P26" s="27"/>
      <c r="Q26" s="21"/>
      <c r="R26" s="96">
        <f t="shared" si="3"/>
        <v>12.149999999999999</v>
      </c>
      <c r="S26" s="6">
        <v>2.6</v>
      </c>
      <c r="T26" s="5">
        <v>2.4</v>
      </c>
      <c r="U26" s="5"/>
      <c r="V26" s="98">
        <f t="shared" si="4"/>
        <v>10.2</v>
      </c>
      <c r="W26" s="6">
        <v>3.1</v>
      </c>
      <c r="X26" s="5">
        <v>3.5</v>
      </c>
      <c r="Y26" s="4"/>
      <c r="Z26" s="99">
        <f t="shared" si="5"/>
        <v>9.6</v>
      </c>
      <c r="AA26" s="6">
        <v>3.7</v>
      </c>
      <c r="AB26" s="5">
        <v>1.3</v>
      </c>
      <c r="AC26" s="27"/>
      <c r="AD26" s="97">
        <f t="shared" si="6"/>
        <v>12.399999999999999</v>
      </c>
    </row>
    <row r="27" spans="2:30" ht="12.75">
      <c r="B27" s="3">
        <v>8</v>
      </c>
      <c r="C27" s="143" t="s">
        <v>292</v>
      </c>
      <c r="D27" s="143" t="s">
        <v>296</v>
      </c>
      <c r="E27" s="115">
        <f t="shared" si="0"/>
        <v>30.050000000000004</v>
      </c>
      <c r="F27" s="165"/>
      <c r="G27" s="103"/>
      <c r="H27" s="47">
        <v>3</v>
      </c>
      <c r="I27" s="27">
        <v>2.6</v>
      </c>
      <c r="J27" s="27"/>
      <c r="K27" s="28">
        <f t="shared" si="1"/>
        <v>10.4</v>
      </c>
      <c r="L27" s="27">
        <v>4.5</v>
      </c>
      <c r="M27" s="27">
        <v>0.8</v>
      </c>
      <c r="N27" s="27"/>
      <c r="O27" s="28">
        <f t="shared" si="2"/>
        <v>13.7</v>
      </c>
      <c r="P27" s="27"/>
      <c r="Q27" s="21"/>
      <c r="R27" s="96">
        <f t="shared" si="3"/>
        <v>12.05</v>
      </c>
      <c r="S27" s="6">
        <v>2.3</v>
      </c>
      <c r="T27" s="5">
        <v>5.2</v>
      </c>
      <c r="U27" s="27"/>
      <c r="V27" s="98">
        <f t="shared" si="4"/>
        <v>7.1</v>
      </c>
      <c r="W27" s="6">
        <v>2.1</v>
      </c>
      <c r="X27" s="5">
        <v>4.2</v>
      </c>
      <c r="Y27" s="5">
        <v>2</v>
      </c>
      <c r="Z27" s="99">
        <f t="shared" si="5"/>
        <v>5.9</v>
      </c>
      <c r="AA27" s="6">
        <v>3.6</v>
      </c>
      <c r="AB27" s="5">
        <v>2.7</v>
      </c>
      <c r="AC27" s="27"/>
      <c r="AD27" s="97">
        <f t="shared" si="6"/>
        <v>10.9</v>
      </c>
    </row>
    <row r="28" spans="2:30" ht="13.5" thickBot="1">
      <c r="B28" s="3">
        <v>9</v>
      </c>
      <c r="C28" s="143"/>
      <c r="D28" s="143"/>
      <c r="E28" s="115">
        <f t="shared" si="0"/>
        <v>0</v>
      </c>
      <c r="F28" s="166"/>
      <c r="G28" s="103"/>
      <c r="H28" s="47"/>
      <c r="I28" s="27"/>
      <c r="J28" s="27"/>
      <c r="K28" s="28">
        <f t="shared" si="1"/>
        <v>0</v>
      </c>
      <c r="L28" s="27"/>
      <c r="M28" s="27"/>
      <c r="N28" s="27"/>
      <c r="O28" s="28">
        <f t="shared" si="2"/>
        <v>0</v>
      </c>
      <c r="P28" s="27"/>
      <c r="Q28" s="21"/>
      <c r="R28" s="96">
        <f t="shared" si="3"/>
        <v>0</v>
      </c>
      <c r="S28" s="6"/>
      <c r="T28" s="5"/>
      <c r="U28" s="27"/>
      <c r="V28" s="98">
        <f t="shared" si="4"/>
        <v>0</v>
      </c>
      <c r="W28" s="6"/>
      <c r="X28" s="5"/>
      <c r="Y28" s="5"/>
      <c r="Z28" s="99">
        <f t="shared" si="5"/>
        <v>0</v>
      </c>
      <c r="AA28" s="6"/>
      <c r="AB28" s="5"/>
      <c r="AC28" s="27"/>
      <c r="AD28" s="97">
        <f t="shared" si="6"/>
        <v>0</v>
      </c>
    </row>
    <row r="29" spans="6:30" ht="12.75">
      <c r="F29" s="19"/>
      <c r="G29" s="19"/>
      <c r="H29" s="22"/>
      <c r="I29" s="22"/>
      <c r="J29" s="22"/>
      <c r="K29" s="114"/>
      <c r="L29" s="22"/>
      <c r="M29" s="22"/>
      <c r="N29" s="22"/>
      <c r="O29" s="114"/>
      <c r="R29" s="114"/>
      <c r="Z29" s="114"/>
      <c r="AD29" s="114"/>
    </row>
    <row r="30" spans="6:14" ht="12.75">
      <c r="F30" s="19"/>
      <c r="G30" s="19"/>
      <c r="H30" s="22"/>
      <c r="I30" s="22"/>
      <c r="J30" s="22"/>
      <c r="L30" s="22"/>
      <c r="M30" s="22"/>
      <c r="N30" s="22"/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</sheetData>
  <sheetProtection/>
  <mergeCells count="21">
    <mergeCell ref="P13:P19"/>
    <mergeCell ref="W14:Z14"/>
    <mergeCell ref="L17:O17"/>
    <mergeCell ref="W4:AD4"/>
    <mergeCell ref="AA14:AD14"/>
    <mergeCell ref="Q13:Q19"/>
    <mergeCell ref="S14:V14"/>
    <mergeCell ref="D8:Q8"/>
    <mergeCell ref="D9:Q9"/>
    <mergeCell ref="L14:O14"/>
    <mergeCell ref="W6:AD7"/>
    <mergeCell ref="R13:R19"/>
    <mergeCell ref="B2:AD2"/>
    <mergeCell ref="D5:Q5"/>
    <mergeCell ref="D6:Q6"/>
    <mergeCell ref="D7:Q7"/>
    <mergeCell ref="C3:AD3"/>
    <mergeCell ref="H17:K17"/>
    <mergeCell ref="H11:I11"/>
    <mergeCell ref="W5:AD5"/>
    <mergeCell ref="G15:G19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F1:N36"/>
  <sheetViews>
    <sheetView zoomScalePageLayoutView="0" workbookViewId="0" topLeftCell="C1">
      <selection activeCell="C30" sqref="A1:IV30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1" spans="6:14" ht="12.75">
      <c r="F1" s="19"/>
      <c r="G1" s="19"/>
      <c r="H1" s="22"/>
      <c r="I1" s="22"/>
      <c r="J1" s="22"/>
      <c r="L1" s="22"/>
      <c r="M1" s="22"/>
      <c r="N1" s="22"/>
    </row>
    <row r="2" spans="6:14" ht="12.75">
      <c r="F2" s="19"/>
      <c r="G2" s="19"/>
      <c r="H2" s="22"/>
      <c r="I2" s="22"/>
      <c r="J2" s="22"/>
      <c r="L2" s="22"/>
      <c r="M2" s="22"/>
      <c r="N2" s="22"/>
    </row>
    <row r="3" spans="6:14" ht="12.75">
      <c r="F3" s="19"/>
      <c r="G3" s="19"/>
      <c r="H3" s="22"/>
      <c r="I3" s="22"/>
      <c r="J3" s="22"/>
      <c r="L3" s="22"/>
      <c r="M3" s="22"/>
      <c r="N3" s="22"/>
    </row>
    <row r="4" spans="6:14" ht="12.75">
      <c r="F4" s="19"/>
      <c r="G4" s="19"/>
      <c r="H4" s="22"/>
      <c r="I4" s="22"/>
      <c r="J4" s="22"/>
      <c r="L4" s="22"/>
      <c r="M4" s="22"/>
      <c r="N4" s="22"/>
    </row>
    <row r="5" spans="6:14" ht="12.75">
      <c r="F5" s="19"/>
      <c r="G5" s="19"/>
      <c r="H5" s="22"/>
      <c r="I5" s="22"/>
      <c r="J5" s="22"/>
      <c r="L5" s="22"/>
      <c r="M5" s="22"/>
      <c r="N5" s="22"/>
    </row>
    <row r="6" spans="6:14" ht="12.75">
      <c r="F6" s="19"/>
      <c r="G6" s="19"/>
      <c r="H6" s="22"/>
      <c r="I6" s="22"/>
      <c r="J6" s="22"/>
      <c r="L6" s="22"/>
      <c r="M6" s="22"/>
      <c r="N6" s="22"/>
    </row>
    <row r="7" spans="6:14" ht="12.75">
      <c r="F7" s="19"/>
      <c r="G7" s="19"/>
      <c r="H7" s="22"/>
      <c r="I7" s="22"/>
      <c r="J7" s="22"/>
      <c r="L7" s="22"/>
      <c r="M7" s="22"/>
      <c r="N7" s="22"/>
    </row>
    <row r="8" spans="6:14" ht="12.75">
      <c r="F8" s="19"/>
      <c r="G8" s="19"/>
      <c r="H8" s="22"/>
      <c r="I8" s="22"/>
      <c r="J8" s="22"/>
      <c r="L8" s="22"/>
      <c r="M8" s="22"/>
      <c r="N8" s="22"/>
    </row>
    <row r="9" spans="6:14" ht="12.75">
      <c r="F9" s="19"/>
      <c r="G9" s="19"/>
      <c r="H9" s="22"/>
      <c r="I9" s="22"/>
      <c r="J9" s="22"/>
      <c r="L9" s="22"/>
      <c r="M9" s="22"/>
      <c r="N9" s="22"/>
    </row>
    <row r="10" spans="6:14" ht="12.75">
      <c r="F10" s="19"/>
      <c r="G10" s="19"/>
      <c r="H10" s="22"/>
      <c r="I10" s="22"/>
      <c r="J10" s="22"/>
      <c r="L10" s="22"/>
      <c r="M10" s="22"/>
      <c r="N10" s="22"/>
    </row>
    <row r="11" spans="6:14" ht="12.75">
      <c r="F11" s="19"/>
      <c r="G11" s="19"/>
      <c r="H11" s="22"/>
      <c r="I11" s="22"/>
      <c r="J11" s="22"/>
      <c r="L11" s="22"/>
      <c r="M11" s="22"/>
      <c r="N11" s="22"/>
    </row>
    <row r="12" spans="6:14" ht="12.75">
      <c r="F12" s="19"/>
      <c r="G12" s="19"/>
      <c r="H12" s="22"/>
      <c r="I12" s="22"/>
      <c r="J12" s="22"/>
      <c r="L12" s="22"/>
      <c r="M12" s="22"/>
      <c r="N12" s="22"/>
    </row>
    <row r="13" spans="6:14" ht="12.75">
      <c r="F13" s="19"/>
      <c r="G13" s="19"/>
      <c r="H13" s="22"/>
      <c r="I13" s="22"/>
      <c r="J13" s="22"/>
      <c r="L13" s="22"/>
      <c r="M13" s="22"/>
      <c r="N13" s="22"/>
    </row>
    <row r="14" spans="6:14" ht="12.75">
      <c r="F14" s="19"/>
      <c r="G14" s="19"/>
      <c r="H14" s="22"/>
      <c r="I14" s="22"/>
      <c r="J14" s="22"/>
      <c r="L14" s="22"/>
      <c r="M14" s="22"/>
      <c r="N14" s="22"/>
    </row>
    <row r="15" spans="6:14" ht="12.75">
      <c r="F15" s="19"/>
      <c r="G15" s="19"/>
      <c r="H15" s="22"/>
      <c r="I15" s="22"/>
      <c r="J15" s="22"/>
      <c r="L15" s="22"/>
      <c r="M15" s="22"/>
      <c r="N15" s="22"/>
    </row>
    <row r="16" spans="6:14" ht="12.75">
      <c r="F16" s="19"/>
      <c r="G16" s="19"/>
      <c r="H16" s="22"/>
      <c r="I16" s="22"/>
      <c r="J16" s="22"/>
      <c r="L16" s="22"/>
      <c r="M16" s="22"/>
      <c r="N16" s="22"/>
    </row>
    <row r="17" spans="6:14" ht="12.75">
      <c r="F17" s="19"/>
      <c r="G17" s="19"/>
      <c r="H17" s="22"/>
      <c r="I17" s="22"/>
      <c r="J17" s="22"/>
      <c r="L17" s="22"/>
      <c r="M17" s="22"/>
      <c r="N17" s="22"/>
    </row>
    <row r="18" spans="6:14" ht="12.75">
      <c r="F18" s="19"/>
      <c r="G18" s="19"/>
      <c r="H18" s="22"/>
      <c r="I18" s="22"/>
      <c r="J18" s="22"/>
      <c r="L18" s="22"/>
      <c r="M18" s="22"/>
      <c r="N18" s="22"/>
    </row>
    <row r="19" spans="6:14" ht="12.75">
      <c r="F19" s="19"/>
      <c r="G19" s="19"/>
      <c r="H19" s="22"/>
      <c r="I19" s="22"/>
      <c r="J19" s="22"/>
      <c r="L19" s="22"/>
      <c r="M19" s="22"/>
      <c r="N19" s="22"/>
    </row>
    <row r="20" spans="6:14" ht="12.75">
      <c r="F20" s="19"/>
      <c r="G20" s="19"/>
      <c r="H20" s="22"/>
      <c r="I20" s="22"/>
      <c r="J20" s="22"/>
      <c r="L20" s="22"/>
      <c r="M20" s="22"/>
      <c r="N20" s="22"/>
    </row>
    <row r="21" spans="6:14" ht="12.75">
      <c r="F21" s="19"/>
      <c r="G21" s="19"/>
      <c r="J21" s="22"/>
      <c r="N21" s="22"/>
    </row>
    <row r="22" spans="6:14" ht="12.75">
      <c r="F22" s="19"/>
      <c r="G22" s="19"/>
      <c r="J22" s="22"/>
      <c r="N22" s="22"/>
    </row>
    <row r="23" spans="6:14" ht="12.75">
      <c r="F23" s="19"/>
      <c r="G23" s="19"/>
      <c r="J23" s="22"/>
      <c r="N23" s="22"/>
    </row>
    <row r="24" spans="6:14" ht="12.75">
      <c r="F24" s="19"/>
      <c r="G24" s="19"/>
      <c r="J24" s="22"/>
      <c r="N24" s="22"/>
    </row>
    <row r="25" spans="6:14" ht="12.75">
      <c r="F25" s="19"/>
      <c r="G25" s="19"/>
      <c r="J25" s="22"/>
      <c r="N25" s="22"/>
    </row>
    <row r="26" spans="6:14" ht="12.75">
      <c r="F26" s="19"/>
      <c r="G26" s="19"/>
      <c r="J26" s="22"/>
      <c r="N26" s="22"/>
    </row>
    <row r="27" spans="6:14" ht="12.75">
      <c r="F27" s="19"/>
      <c r="G27" s="19"/>
      <c r="J27" s="22"/>
      <c r="N27" s="22"/>
    </row>
    <row r="28" spans="6:14" ht="12.75">
      <c r="F28" s="19"/>
      <c r="G28" s="19"/>
      <c r="J28" s="22"/>
      <c r="N28" s="22"/>
    </row>
    <row r="29" spans="6:14" ht="12.75">
      <c r="F29" s="19"/>
      <c r="G29" s="19"/>
      <c r="J29" s="22"/>
      <c r="N29" s="22"/>
    </row>
    <row r="30" spans="6:14" ht="12.75">
      <c r="F30" s="19"/>
      <c r="G30" s="19"/>
      <c r="J30" s="22"/>
      <c r="N30" s="22"/>
    </row>
    <row r="31" spans="6:7" ht="12.75">
      <c r="F31" s="19"/>
      <c r="G31" s="19"/>
    </row>
    <row r="32" spans="6:7" ht="12.75">
      <c r="F32" s="19"/>
      <c r="G32" s="19"/>
    </row>
    <row r="33" spans="6:7" ht="12.75">
      <c r="F33" s="19"/>
      <c r="G33" s="19"/>
    </row>
    <row r="34" spans="6:7" ht="12.75">
      <c r="F34" s="19"/>
      <c r="G34" s="19"/>
    </row>
    <row r="35" spans="6:7" ht="12.75">
      <c r="F35" s="19"/>
      <c r="G35" s="19"/>
    </row>
    <row r="36" spans="6:7" ht="12.75">
      <c r="F36" s="19"/>
      <c r="G36" s="19"/>
    </row>
  </sheetData>
  <sheetProtection/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1"/>
  <headerFooter alignWithMargins="0">
    <oddFooter>&amp;Lil Presidente di Giuria&amp;CPagina &amp;P di &amp;N&amp;Rl'Ufficiale di Gara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AE55"/>
  <sheetViews>
    <sheetView zoomScalePageLayoutView="0" workbookViewId="0" topLeftCell="D7">
      <selection activeCell="B29" sqref="B1:AD29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42187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42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58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>
        <v>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39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83</v>
      </c>
      <c r="D20" s="146" t="s">
        <v>69</v>
      </c>
      <c r="E20" s="115">
        <f aca="true" t="shared" si="0" ref="E20:E29">SUM(LARGE(R20:AD20,1),LARGE(R20:AD20,2),LARGE(R20:AD20,3))</f>
        <v>40.4</v>
      </c>
      <c r="F20" s="171"/>
      <c r="G20" s="137"/>
      <c r="H20" s="47">
        <v>4.5</v>
      </c>
      <c r="I20" s="27">
        <v>0.3</v>
      </c>
      <c r="J20" s="27"/>
      <c r="K20" s="28">
        <f aca="true" t="shared" si="1" ref="K20:K29">IF(SUM(H20:I20)&gt;0,SUM(H20,(10-(I20+J20)),0),0)</f>
        <v>14.2</v>
      </c>
      <c r="L20" s="46">
        <v>4.5</v>
      </c>
      <c r="M20" s="27">
        <v>0.3</v>
      </c>
      <c r="N20" s="27"/>
      <c r="O20" s="28">
        <f aca="true" t="shared" si="2" ref="O20:O29">IF(SUM(L20:M20)&gt;0,SUM(L20,(10-(M20+N20)),0),0)</f>
        <v>14.2</v>
      </c>
      <c r="P20" s="46"/>
      <c r="Q20" s="21"/>
      <c r="R20" s="96">
        <f aca="true" t="shared" si="3" ref="R20:R29">SUM((AVERAGE(K20,O20)),-P20)</f>
        <v>14.2</v>
      </c>
      <c r="S20" s="6">
        <v>4.5</v>
      </c>
      <c r="T20" s="5">
        <v>1.8</v>
      </c>
      <c r="U20" s="5"/>
      <c r="V20" s="98">
        <f aca="true" t="shared" si="4" ref="V20:V29">IF(SUM(S20:T20)&gt;0,SUM(S20,(10-(T20+U20)),0),0)</f>
        <v>12.7</v>
      </c>
      <c r="W20" s="6">
        <v>4.5</v>
      </c>
      <c r="X20" s="5">
        <v>1</v>
      </c>
      <c r="Y20" s="4"/>
      <c r="Z20" s="99">
        <f aca="true" t="shared" si="5" ref="Z20:Z29">IF(SUM(W20:X20)&gt;0,SUM(W20,(10-(X20+Y20)),0),0)</f>
        <v>13.5</v>
      </c>
      <c r="AA20" s="6">
        <v>4.5</v>
      </c>
      <c r="AB20" s="5">
        <v>1.8</v>
      </c>
      <c r="AC20" s="27"/>
      <c r="AD20" s="97">
        <f aca="true" t="shared" si="6" ref="AD20:AD29">IF(SUM(AA20:AB20)&gt;0,SUM(AA20,(10-(AB20+AC20)),0),0)</f>
        <v>12.7</v>
      </c>
    </row>
    <row r="21" spans="2:30" ht="12.75">
      <c r="B21" s="123">
        <v>2</v>
      </c>
      <c r="C21" s="143" t="s">
        <v>83</v>
      </c>
      <c r="D21" s="143" t="s">
        <v>70</v>
      </c>
      <c r="E21" s="115">
        <f t="shared" si="0"/>
        <v>39.55</v>
      </c>
      <c r="F21" s="161"/>
      <c r="G21" s="103"/>
      <c r="H21" s="47">
        <v>4.5</v>
      </c>
      <c r="I21" s="27">
        <v>1</v>
      </c>
      <c r="J21" s="27"/>
      <c r="K21" s="28">
        <f t="shared" si="1"/>
        <v>13.5</v>
      </c>
      <c r="L21" s="27">
        <v>4.5</v>
      </c>
      <c r="M21" s="27">
        <v>1.5</v>
      </c>
      <c r="N21" s="27"/>
      <c r="O21" s="28">
        <f t="shared" si="2"/>
        <v>13</v>
      </c>
      <c r="P21" s="27"/>
      <c r="Q21" s="21"/>
      <c r="R21" s="96">
        <f t="shared" si="3"/>
        <v>13.25</v>
      </c>
      <c r="S21" s="6">
        <v>4.5</v>
      </c>
      <c r="T21" s="5">
        <v>1</v>
      </c>
      <c r="U21" s="4"/>
      <c r="V21" s="98">
        <f t="shared" si="4"/>
        <v>13.5</v>
      </c>
      <c r="W21" s="6">
        <v>4.5</v>
      </c>
      <c r="X21" s="5">
        <v>1.7</v>
      </c>
      <c r="Y21" s="4"/>
      <c r="Z21" s="99">
        <f t="shared" si="5"/>
        <v>12.8</v>
      </c>
      <c r="AA21" s="6">
        <v>4.5</v>
      </c>
      <c r="AB21" s="5">
        <v>1.8</v>
      </c>
      <c r="AC21" s="27"/>
      <c r="AD21" s="97">
        <f t="shared" si="6"/>
        <v>12.7</v>
      </c>
    </row>
    <row r="22" spans="2:30" ht="12.75">
      <c r="B22" s="124">
        <v>3</v>
      </c>
      <c r="C22" s="143" t="s">
        <v>83</v>
      </c>
      <c r="D22" s="143" t="s">
        <v>120</v>
      </c>
      <c r="E22" s="115">
        <f t="shared" si="0"/>
        <v>37.3</v>
      </c>
      <c r="F22" s="162"/>
      <c r="G22" s="103"/>
      <c r="H22" s="47">
        <v>4.5</v>
      </c>
      <c r="I22" s="27">
        <v>0.9</v>
      </c>
      <c r="J22" s="27"/>
      <c r="K22" s="28">
        <f t="shared" si="1"/>
        <v>13.6</v>
      </c>
      <c r="L22" s="27">
        <v>3</v>
      </c>
      <c r="M22" s="27">
        <v>1.4</v>
      </c>
      <c r="N22" s="27"/>
      <c r="O22" s="28">
        <f t="shared" si="2"/>
        <v>11.6</v>
      </c>
      <c r="P22" s="27"/>
      <c r="Q22" s="21"/>
      <c r="R22" s="96">
        <f t="shared" si="3"/>
        <v>12.6</v>
      </c>
      <c r="S22" s="6">
        <v>3.8</v>
      </c>
      <c r="T22" s="5">
        <v>2.1</v>
      </c>
      <c r="U22" s="4"/>
      <c r="V22" s="98">
        <f t="shared" si="4"/>
        <v>11.7</v>
      </c>
      <c r="W22" s="6">
        <v>3.7</v>
      </c>
      <c r="X22" s="5">
        <v>1.8</v>
      </c>
      <c r="Y22" s="4"/>
      <c r="Z22" s="99">
        <f t="shared" si="5"/>
        <v>11.899999999999999</v>
      </c>
      <c r="AA22" s="6">
        <v>4.2</v>
      </c>
      <c r="AB22" s="5">
        <v>1.4</v>
      </c>
      <c r="AC22" s="27"/>
      <c r="AD22" s="97">
        <f t="shared" si="6"/>
        <v>12.8</v>
      </c>
    </row>
    <row r="23" spans="2:30" ht="12.75">
      <c r="B23" s="3">
        <v>4</v>
      </c>
      <c r="C23" s="143" t="s">
        <v>243</v>
      </c>
      <c r="D23" s="143" t="s">
        <v>253</v>
      </c>
      <c r="E23" s="115">
        <f t="shared" si="0"/>
        <v>34.4</v>
      </c>
      <c r="F23" s="165"/>
      <c r="G23" s="103"/>
      <c r="H23" s="47">
        <v>4.5</v>
      </c>
      <c r="I23" s="27">
        <v>1.9</v>
      </c>
      <c r="J23" s="27"/>
      <c r="K23" s="28">
        <f t="shared" si="1"/>
        <v>12.6</v>
      </c>
      <c r="L23" s="27">
        <v>4.5</v>
      </c>
      <c r="M23" s="27">
        <v>0.7</v>
      </c>
      <c r="N23" s="27"/>
      <c r="O23" s="28">
        <f t="shared" si="2"/>
        <v>13.8</v>
      </c>
      <c r="P23" s="27"/>
      <c r="Q23" s="21"/>
      <c r="R23" s="96">
        <f t="shared" si="3"/>
        <v>13.2</v>
      </c>
      <c r="S23" s="6">
        <v>2.6</v>
      </c>
      <c r="T23" s="5">
        <v>2</v>
      </c>
      <c r="U23" s="4"/>
      <c r="V23" s="98">
        <f t="shared" si="4"/>
        <v>10.6</v>
      </c>
      <c r="W23" s="6">
        <v>3.2</v>
      </c>
      <c r="X23" s="5">
        <v>4.1</v>
      </c>
      <c r="Y23" s="4"/>
      <c r="Z23" s="99">
        <f t="shared" si="5"/>
        <v>9.100000000000001</v>
      </c>
      <c r="AA23" s="6">
        <v>3.7</v>
      </c>
      <c r="AB23" s="5">
        <v>3.1</v>
      </c>
      <c r="AC23" s="27"/>
      <c r="AD23" s="97">
        <f t="shared" si="6"/>
        <v>10.600000000000001</v>
      </c>
    </row>
    <row r="24" spans="2:30" ht="12.75">
      <c r="B24" s="3">
        <v>5</v>
      </c>
      <c r="C24" s="143" t="s">
        <v>292</v>
      </c>
      <c r="D24" s="143" t="s">
        <v>300</v>
      </c>
      <c r="E24" s="115">
        <f t="shared" si="0"/>
        <v>33.7</v>
      </c>
      <c r="F24" s="161"/>
      <c r="G24" s="103"/>
      <c r="H24" s="47">
        <v>2</v>
      </c>
      <c r="I24" s="27">
        <v>2.1</v>
      </c>
      <c r="J24" s="27"/>
      <c r="K24" s="28">
        <f t="shared" si="1"/>
        <v>9.9</v>
      </c>
      <c r="L24" s="27">
        <v>2.5</v>
      </c>
      <c r="M24" s="27">
        <v>0.8</v>
      </c>
      <c r="N24" s="27"/>
      <c r="O24" s="28">
        <f t="shared" si="2"/>
        <v>11.7</v>
      </c>
      <c r="P24" s="27"/>
      <c r="Q24" s="21"/>
      <c r="R24" s="96">
        <f t="shared" si="3"/>
        <v>10.8</v>
      </c>
      <c r="S24" s="6">
        <v>2.5</v>
      </c>
      <c r="T24" s="5">
        <v>3.7</v>
      </c>
      <c r="U24" s="4"/>
      <c r="V24" s="98">
        <f t="shared" si="4"/>
        <v>8.8</v>
      </c>
      <c r="W24" s="6">
        <v>2.7</v>
      </c>
      <c r="X24" s="5">
        <v>2.4</v>
      </c>
      <c r="Y24" s="4"/>
      <c r="Z24" s="99">
        <f t="shared" si="5"/>
        <v>10.3</v>
      </c>
      <c r="AA24" s="6">
        <v>4.1</v>
      </c>
      <c r="AB24" s="5">
        <v>1.5</v>
      </c>
      <c r="AC24" s="27"/>
      <c r="AD24" s="97">
        <f t="shared" si="6"/>
        <v>12.6</v>
      </c>
    </row>
    <row r="25" spans="2:30" ht="12.75">
      <c r="B25" s="3">
        <v>6</v>
      </c>
      <c r="C25" s="143"/>
      <c r="D25" s="143"/>
      <c r="E25" s="115">
        <f t="shared" si="0"/>
        <v>0</v>
      </c>
      <c r="F25" s="165"/>
      <c r="G25" s="103"/>
      <c r="H25" s="47"/>
      <c r="I25" s="27"/>
      <c r="J25" s="27"/>
      <c r="K25" s="28">
        <f t="shared" si="1"/>
        <v>0</v>
      </c>
      <c r="L25" s="27"/>
      <c r="M25" s="27"/>
      <c r="N25" s="27"/>
      <c r="O25" s="28">
        <f t="shared" si="2"/>
        <v>0</v>
      </c>
      <c r="P25" s="27"/>
      <c r="Q25" s="21"/>
      <c r="R25" s="96">
        <f t="shared" si="3"/>
        <v>0</v>
      </c>
      <c r="S25" s="6"/>
      <c r="T25" s="5"/>
      <c r="U25" s="4"/>
      <c r="V25" s="98">
        <f t="shared" si="4"/>
        <v>0</v>
      </c>
      <c r="W25" s="6"/>
      <c r="X25" s="5"/>
      <c r="Y25" s="4"/>
      <c r="Z25" s="99">
        <f t="shared" si="5"/>
        <v>0</v>
      </c>
      <c r="AA25" s="6"/>
      <c r="AB25" s="5"/>
      <c r="AC25" s="27"/>
      <c r="AD25" s="97">
        <f t="shared" si="6"/>
        <v>0</v>
      </c>
    </row>
    <row r="26" spans="2:30" ht="12.75">
      <c r="B26" s="3">
        <v>7</v>
      </c>
      <c r="C26" s="143"/>
      <c r="D26" s="143"/>
      <c r="E26" s="115">
        <f t="shared" si="0"/>
        <v>0</v>
      </c>
      <c r="F26" s="165"/>
      <c r="G26" s="103"/>
      <c r="H26" s="47"/>
      <c r="I26" s="27"/>
      <c r="J26" s="27"/>
      <c r="K26" s="28">
        <f t="shared" si="1"/>
        <v>0</v>
      </c>
      <c r="L26" s="27"/>
      <c r="M26" s="27"/>
      <c r="N26" s="27"/>
      <c r="O26" s="28">
        <f t="shared" si="2"/>
        <v>0</v>
      </c>
      <c r="P26" s="27"/>
      <c r="Q26" s="21"/>
      <c r="R26" s="96">
        <f t="shared" si="3"/>
        <v>0</v>
      </c>
      <c r="S26" s="6"/>
      <c r="T26" s="5"/>
      <c r="U26" s="4"/>
      <c r="V26" s="98">
        <f t="shared" si="4"/>
        <v>0</v>
      </c>
      <c r="W26" s="6"/>
      <c r="X26" s="5"/>
      <c r="Y26" s="4"/>
      <c r="Z26" s="99">
        <f t="shared" si="5"/>
        <v>0</v>
      </c>
      <c r="AA26" s="6"/>
      <c r="AB26" s="5"/>
      <c r="AC26" s="27"/>
      <c r="AD26" s="97">
        <f t="shared" si="6"/>
        <v>0</v>
      </c>
    </row>
    <row r="27" spans="2:30" ht="12.75">
      <c r="B27" s="3">
        <v>8</v>
      </c>
      <c r="C27" s="143"/>
      <c r="D27" s="143"/>
      <c r="E27" s="115">
        <f t="shared" si="0"/>
        <v>0</v>
      </c>
      <c r="F27" s="165"/>
      <c r="G27" s="103"/>
      <c r="H27" s="47"/>
      <c r="I27" s="27"/>
      <c r="J27" s="27"/>
      <c r="K27" s="28">
        <f t="shared" si="1"/>
        <v>0</v>
      </c>
      <c r="L27" s="27"/>
      <c r="M27" s="27"/>
      <c r="N27" s="27"/>
      <c r="O27" s="28">
        <f t="shared" si="2"/>
        <v>0</v>
      </c>
      <c r="P27" s="27"/>
      <c r="Q27" s="21"/>
      <c r="R27" s="96">
        <f t="shared" si="3"/>
        <v>0</v>
      </c>
      <c r="S27" s="6"/>
      <c r="T27" s="5"/>
      <c r="U27" s="4"/>
      <c r="V27" s="98">
        <f t="shared" si="4"/>
        <v>0</v>
      </c>
      <c r="W27" s="6"/>
      <c r="X27" s="5"/>
      <c r="Y27" s="4"/>
      <c r="Z27" s="99">
        <f t="shared" si="5"/>
        <v>0</v>
      </c>
      <c r="AA27" s="6"/>
      <c r="AB27" s="5"/>
      <c r="AC27" s="27"/>
      <c r="AD27" s="97">
        <f t="shared" si="6"/>
        <v>0</v>
      </c>
    </row>
    <row r="28" spans="2:30" ht="12.75">
      <c r="B28" s="3">
        <v>9</v>
      </c>
      <c r="C28" s="143"/>
      <c r="D28" s="143"/>
      <c r="E28" s="115">
        <f t="shared" si="0"/>
        <v>0</v>
      </c>
      <c r="F28" s="161"/>
      <c r="G28" s="103"/>
      <c r="H28" s="47"/>
      <c r="I28" s="27"/>
      <c r="J28" s="27"/>
      <c r="K28" s="28">
        <f t="shared" si="1"/>
        <v>0</v>
      </c>
      <c r="L28" s="27"/>
      <c r="M28" s="27"/>
      <c r="N28" s="29"/>
      <c r="O28" s="28">
        <f t="shared" si="2"/>
        <v>0</v>
      </c>
      <c r="P28" s="27"/>
      <c r="Q28" s="21"/>
      <c r="R28" s="96">
        <f t="shared" si="3"/>
        <v>0</v>
      </c>
      <c r="S28" s="6"/>
      <c r="T28" s="5"/>
      <c r="U28" s="4"/>
      <c r="V28" s="98">
        <f t="shared" si="4"/>
        <v>0</v>
      </c>
      <c r="W28" s="6"/>
      <c r="X28" s="5"/>
      <c r="Y28" s="4"/>
      <c r="Z28" s="99">
        <f t="shared" si="5"/>
        <v>0</v>
      </c>
      <c r="AA28" s="6"/>
      <c r="AB28" s="5"/>
      <c r="AC28" s="27"/>
      <c r="AD28" s="97">
        <f t="shared" si="6"/>
        <v>0</v>
      </c>
    </row>
    <row r="29" spans="2:30" ht="12.75">
      <c r="B29" s="3">
        <v>10</v>
      </c>
      <c r="C29" s="143"/>
      <c r="D29" s="143"/>
      <c r="E29" s="115">
        <f t="shared" si="0"/>
        <v>0</v>
      </c>
      <c r="F29" s="165"/>
      <c r="G29" s="103"/>
      <c r="H29" s="47"/>
      <c r="I29" s="27"/>
      <c r="J29" s="27"/>
      <c r="K29" s="28">
        <f t="shared" si="1"/>
        <v>0</v>
      </c>
      <c r="L29" s="27"/>
      <c r="M29" s="27"/>
      <c r="N29" s="27"/>
      <c r="O29" s="28">
        <f t="shared" si="2"/>
        <v>0</v>
      </c>
      <c r="P29" s="27"/>
      <c r="Q29" s="21"/>
      <c r="R29" s="96">
        <f t="shared" si="3"/>
        <v>0</v>
      </c>
      <c r="S29" s="6"/>
      <c r="T29" s="5"/>
      <c r="U29" s="4"/>
      <c r="V29" s="98">
        <f t="shared" si="4"/>
        <v>0</v>
      </c>
      <c r="W29" s="6"/>
      <c r="X29" s="5"/>
      <c r="Y29" s="4"/>
      <c r="Z29" s="99">
        <f t="shared" si="5"/>
        <v>0</v>
      </c>
      <c r="AA29" s="6"/>
      <c r="AB29" s="5"/>
      <c r="AC29" s="27"/>
      <c r="AD29" s="97">
        <f t="shared" si="6"/>
        <v>0</v>
      </c>
    </row>
    <row r="30" spans="6:14" ht="12.75">
      <c r="F30" s="19"/>
      <c r="G30" s="19"/>
      <c r="H30" s="22"/>
      <c r="I30" s="22"/>
      <c r="J30" s="22"/>
      <c r="L30" s="22"/>
      <c r="M30" s="22"/>
      <c r="N30" s="22"/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J40" s="22"/>
      <c r="N40" s="22"/>
    </row>
    <row r="41" spans="6:14" ht="12.75">
      <c r="F41" s="19"/>
      <c r="G41" s="19"/>
      <c r="J41" s="22"/>
      <c r="N41" s="22"/>
    </row>
    <row r="42" spans="6:14" ht="12.75">
      <c r="F42" s="19"/>
      <c r="G42" s="19"/>
      <c r="J42" s="22"/>
      <c r="N42" s="22"/>
    </row>
    <row r="43" spans="6:14" ht="12.75">
      <c r="F43" s="19"/>
      <c r="G43" s="19"/>
      <c r="J43" s="22"/>
      <c r="N43" s="22"/>
    </row>
    <row r="44" spans="6:14" ht="12.75">
      <c r="F44" s="19"/>
      <c r="G44" s="19"/>
      <c r="J44" s="22"/>
      <c r="N44" s="22"/>
    </row>
    <row r="45" spans="6:14" ht="12.75">
      <c r="F45" s="19"/>
      <c r="G45" s="19"/>
      <c r="J45" s="22"/>
      <c r="N45" s="22"/>
    </row>
    <row r="46" spans="6:14" ht="12.75">
      <c r="F46" s="19"/>
      <c r="G46" s="19"/>
      <c r="J46" s="22"/>
      <c r="N46" s="22"/>
    </row>
    <row r="47" spans="6:14" ht="12.75">
      <c r="F47" s="19"/>
      <c r="G47" s="19"/>
      <c r="J47" s="22"/>
      <c r="N47" s="22"/>
    </row>
    <row r="48" spans="6:14" ht="12.75">
      <c r="F48" s="19"/>
      <c r="G48" s="19"/>
      <c r="J48" s="22"/>
      <c r="N48" s="22"/>
    </row>
    <row r="49" spans="6:14" ht="12.75">
      <c r="F49" s="19"/>
      <c r="G49" s="19"/>
      <c r="J49" s="22"/>
      <c r="N49" s="22"/>
    </row>
    <row r="50" spans="6:7" ht="12.75">
      <c r="F50" s="19"/>
      <c r="G50" s="19"/>
    </row>
    <row r="51" spans="6:7" ht="12.75">
      <c r="F51" s="19"/>
      <c r="G51" s="19"/>
    </row>
    <row r="52" spans="6:7" ht="12.75">
      <c r="F52" s="19"/>
      <c r="G52" s="19"/>
    </row>
    <row r="53" spans="6:7" ht="12.75">
      <c r="F53" s="19"/>
      <c r="G53" s="19"/>
    </row>
    <row r="54" spans="6:7" ht="12.75">
      <c r="F54" s="19"/>
      <c r="G54" s="19"/>
    </row>
    <row r="55" spans="6:7" ht="12.75">
      <c r="F55" s="19"/>
      <c r="G55" s="19"/>
    </row>
  </sheetData>
  <sheetProtection/>
  <mergeCells count="21">
    <mergeCell ref="D8:Q8"/>
    <mergeCell ref="D9:Q9"/>
    <mergeCell ref="H17:K17"/>
    <mergeCell ref="P13:P19"/>
    <mergeCell ref="Q13:Q19"/>
    <mergeCell ref="G15:G19"/>
    <mergeCell ref="H11:I11"/>
    <mergeCell ref="R13:R19"/>
    <mergeCell ref="L17:O17"/>
    <mergeCell ref="L14:O14"/>
    <mergeCell ref="S14:V14"/>
    <mergeCell ref="W14:Z14"/>
    <mergeCell ref="AA14:AD14"/>
    <mergeCell ref="B2:AD2"/>
    <mergeCell ref="D5:Q5"/>
    <mergeCell ref="D6:Q6"/>
    <mergeCell ref="D7:Q7"/>
    <mergeCell ref="C3:AD3"/>
    <mergeCell ref="W4:AD4"/>
    <mergeCell ref="W5:AD5"/>
    <mergeCell ref="W6:AD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E66"/>
  <sheetViews>
    <sheetView zoomScalePageLayoutView="0" workbookViewId="0" topLeftCell="D1">
      <selection activeCell="D44" sqref="D44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71093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41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117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108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 t="s">
        <v>112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 thickBot="1">
      <c r="C11" s="15" t="s">
        <v>111</v>
      </c>
      <c r="D11" s="210" t="s">
        <v>342</v>
      </c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>
      <c r="C12" s="15"/>
      <c r="D12" s="20"/>
      <c r="E12" s="20"/>
      <c r="F12" s="15"/>
      <c r="G12" s="23"/>
      <c r="H12" s="38"/>
      <c r="I12" s="38"/>
      <c r="J12" s="39"/>
      <c r="K12" s="39"/>
      <c r="L12" s="38"/>
      <c r="M12" s="38"/>
      <c r="N12" s="39"/>
      <c r="O12" s="39"/>
      <c r="P12" s="316" t="s">
        <v>24</v>
      </c>
      <c r="Q12" s="308" t="s">
        <v>25</v>
      </c>
      <c r="R12" s="300" t="s">
        <v>26</v>
      </c>
      <c r="S12" s="49"/>
      <c r="T12" s="50"/>
      <c r="U12" s="50"/>
      <c r="V12" s="51"/>
      <c r="W12" s="67"/>
      <c r="X12" s="68"/>
      <c r="Y12" s="68"/>
      <c r="Z12" s="69"/>
      <c r="AA12" s="81"/>
      <c r="AB12" s="82"/>
      <c r="AC12" s="82"/>
      <c r="AD12" s="83"/>
    </row>
    <row r="13" spans="3:30" ht="12.75" customHeight="1" thickBot="1">
      <c r="C13" s="15"/>
      <c r="D13" s="20"/>
      <c r="E13" s="20"/>
      <c r="F13" s="15"/>
      <c r="G13" s="23"/>
      <c r="H13" s="38"/>
      <c r="I13" s="38"/>
      <c r="J13" s="39"/>
      <c r="K13" s="39"/>
      <c r="L13" s="314" t="s">
        <v>28</v>
      </c>
      <c r="M13" s="314"/>
      <c r="N13" s="314"/>
      <c r="O13" s="315"/>
      <c r="P13" s="317"/>
      <c r="Q13" s="309"/>
      <c r="R13" s="301"/>
      <c r="S13" s="311" t="s">
        <v>29</v>
      </c>
      <c r="T13" s="312"/>
      <c r="U13" s="312"/>
      <c r="V13" s="313"/>
      <c r="W13" s="289" t="s">
        <v>3</v>
      </c>
      <c r="X13" s="290"/>
      <c r="Y13" s="290"/>
      <c r="Z13" s="291"/>
      <c r="AA13" s="292" t="s">
        <v>1</v>
      </c>
      <c r="AB13" s="293"/>
      <c r="AC13" s="293"/>
      <c r="AD13" s="294"/>
    </row>
    <row r="14" spans="3:30" ht="12.75" customHeight="1">
      <c r="C14" s="322" t="s">
        <v>109</v>
      </c>
      <c r="D14" s="20"/>
      <c r="E14" s="20"/>
      <c r="F14" s="15"/>
      <c r="G14" s="286" t="s">
        <v>30</v>
      </c>
      <c r="H14" s="38"/>
      <c r="I14" s="38"/>
      <c r="J14" s="39"/>
      <c r="K14" s="39"/>
      <c r="L14" s="38"/>
      <c r="M14" s="38"/>
      <c r="N14" s="39"/>
      <c r="O14" s="39"/>
      <c r="P14" s="317"/>
      <c r="Q14" s="309"/>
      <c r="R14" s="301"/>
      <c r="S14" s="52"/>
      <c r="T14" s="53"/>
      <c r="U14" s="53"/>
      <c r="V14" s="54"/>
      <c r="W14" s="70"/>
      <c r="X14" s="71"/>
      <c r="Y14" s="71"/>
      <c r="Z14" s="72"/>
      <c r="AA14" s="84"/>
      <c r="AB14" s="85"/>
      <c r="AC14" s="85"/>
      <c r="AD14" s="86"/>
    </row>
    <row r="15" spans="3:30" ht="12.75" customHeight="1">
      <c r="C15" s="322"/>
      <c r="D15" s="20"/>
      <c r="E15" s="20"/>
      <c r="F15" s="15"/>
      <c r="G15" s="287"/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8" customHeight="1" thickBot="1">
      <c r="C16" s="8"/>
      <c r="D16" s="9"/>
      <c r="E16" s="9"/>
      <c r="F16" s="9"/>
      <c r="G16" s="287"/>
      <c r="H16" s="303" t="s">
        <v>22</v>
      </c>
      <c r="I16" s="303"/>
      <c r="J16" s="303"/>
      <c r="K16" s="304"/>
      <c r="L16" s="306" t="s">
        <v>27</v>
      </c>
      <c r="M16" s="303"/>
      <c r="N16" s="303"/>
      <c r="O16" s="307"/>
      <c r="P16" s="317"/>
      <c r="Q16" s="309"/>
      <c r="R16" s="301"/>
      <c r="S16" s="55"/>
      <c r="T16" s="56"/>
      <c r="U16" s="56"/>
      <c r="V16" s="54"/>
      <c r="W16" s="73"/>
      <c r="X16" s="74"/>
      <c r="Y16" s="74"/>
      <c r="Z16" s="72"/>
      <c r="AA16" s="92"/>
      <c r="AB16" s="93"/>
      <c r="AC16" s="93"/>
      <c r="AD16" s="86"/>
    </row>
    <row r="17" spans="2:31" ht="19.5" customHeight="1">
      <c r="B17" s="30" t="s">
        <v>17</v>
      </c>
      <c r="C17" s="31" t="s">
        <v>18</v>
      </c>
      <c r="D17" s="32" t="s">
        <v>0</v>
      </c>
      <c r="E17" s="94" t="s">
        <v>39</v>
      </c>
      <c r="F17" s="33" t="s">
        <v>19</v>
      </c>
      <c r="G17" s="287"/>
      <c r="H17" s="40" t="s">
        <v>21</v>
      </c>
      <c r="I17" s="40" t="s">
        <v>21</v>
      </c>
      <c r="J17" s="41"/>
      <c r="K17" s="42"/>
      <c r="L17" s="40" t="s">
        <v>21</v>
      </c>
      <c r="M17" s="40" t="s">
        <v>21</v>
      </c>
      <c r="N17" s="41"/>
      <c r="O17" s="41"/>
      <c r="P17" s="317"/>
      <c r="Q17" s="309"/>
      <c r="R17" s="301"/>
      <c r="S17" s="57" t="s">
        <v>21</v>
      </c>
      <c r="T17" s="58" t="s">
        <v>21</v>
      </c>
      <c r="U17" s="65"/>
      <c r="V17" s="59"/>
      <c r="W17" s="75" t="s">
        <v>21</v>
      </c>
      <c r="X17" s="76" t="s">
        <v>21</v>
      </c>
      <c r="Y17" s="76"/>
      <c r="Z17" s="77"/>
      <c r="AA17" s="87" t="s">
        <v>21</v>
      </c>
      <c r="AB17" s="88" t="s">
        <v>21</v>
      </c>
      <c r="AC17" s="88"/>
      <c r="AD17" s="100"/>
      <c r="AE17" s="1"/>
    </row>
    <row r="18" spans="1:31" ht="15.75" thickBot="1">
      <c r="A18" s="2"/>
      <c r="B18" s="34" t="s">
        <v>16</v>
      </c>
      <c r="C18" s="35"/>
      <c r="D18" s="36"/>
      <c r="E18" s="95" t="s">
        <v>38</v>
      </c>
      <c r="F18" s="37" t="s">
        <v>4</v>
      </c>
      <c r="G18" s="288"/>
      <c r="H18" s="43" t="s">
        <v>6</v>
      </c>
      <c r="I18" s="63" t="s">
        <v>7</v>
      </c>
      <c r="J18" s="64"/>
      <c r="K18" s="44" t="s">
        <v>20</v>
      </c>
      <c r="L18" s="43" t="s">
        <v>6</v>
      </c>
      <c r="M18" s="63" t="s">
        <v>7</v>
      </c>
      <c r="N18" s="64"/>
      <c r="O18" s="45" t="s">
        <v>23</v>
      </c>
      <c r="P18" s="318"/>
      <c r="Q18" s="310"/>
      <c r="R18" s="302"/>
      <c r="S18" s="60" t="s">
        <v>6</v>
      </c>
      <c r="T18" s="61" t="s">
        <v>7</v>
      </c>
      <c r="U18" s="66"/>
      <c r="V18" s="62" t="s">
        <v>8</v>
      </c>
      <c r="W18" s="78" t="s">
        <v>6</v>
      </c>
      <c r="X18" s="79" t="s">
        <v>7</v>
      </c>
      <c r="Y18" s="79"/>
      <c r="Z18" s="80" t="s">
        <v>8</v>
      </c>
      <c r="AA18" s="89" t="s">
        <v>6</v>
      </c>
      <c r="AB18" s="90" t="s">
        <v>7</v>
      </c>
      <c r="AC18" s="90"/>
      <c r="AD18" s="91" t="s">
        <v>8</v>
      </c>
      <c r="AE18" s="1"/>
    </row>
    <row r="19" spans="2:30" ht="12.75">
      <c r="B19" s="101">
        <v>1</v>
      </c>
      <c r="C19" s="146" t="s">
        <v>83</v>
      </c>
      <c r="D19" s="146" t="s">
        <v>110</v>
      </c>
      <c r="E19" s="115">
        <f aca="true" t="shared" si="0" ref="E19:E29">SUM(LARGE(R19:AD19,1),LARGE(R19:AD19,2),LARGE(R19:AD19,3))</f>
        <v>41.25</v>
      </c>
      <c r="F19" s="160"/>
      <c r="G19" s="137"/>
      <c r="H19" s="47">
        <v>4.5</v>
      </c>
      <c r="I19" s="27">
        <v>0.4</v>
      </c>
      <c r="J19" s="27"/>
      <c r="K19" s="28">
        <f aca="true" t="shared" si="1" ref="K19:K29">IF(SUM(H19:I19)&gt;0,SUM(H19,(10-(I19+J19)),0),0)</f>
        <v>14.1</v>
      </c>
      <c r="L19" s="46">
        <v>4.5</v>
      </c>
      <c r="M19" s="27">
        <v>0.5</v>
      </c>
      <c r="N19" s="29"/>
      <c r="O19" s="28">
        <f aca="true" t="shared" si="2" ref="O19:O29">IF(SUM(L19:M19)&gt;0,SUM(L19,(10-(M19+N19)),0),0)</f>
        <v>14</v>
      </c>
      <c r="P19" s="46"/>
      <c r="Q19" s="21"/>
      <c r="R19" s="96">
        <f aca="true" t="shared" si="3" ref="R19:R29">SUM((AVERAGE(K19,O19)),-P19)</f>
        <v>14.05</v>
      </c>
      <c r="S19" s="6">
        <v>4.5</v>
      </c>
      <c r="T19" s="5">
        <v>1.2</v>
      </c>
      <c r="U19" s="4"/>
      <c r="V19" s="98">
        <f aca="true" t="shared" si="4" ref="V19:V29">IF(SUM(S19:T19)&gt;0,SUM(S19,(10-(T19+U19)),0),0)</f>
        <v>13.3</v>
      </c>
      <c r="W19" s="6">
        <v>4.5</v>
      </c>
      <c r="X19" s="5">
        <v>1.2</v>
      </c>
      <c r="Y19" s="4"/>
      <c r="Z19" s="99">
        <f aca="true" t="shared" si="5" ref="Z19:Z29">IF(SUM(W19:X19)&gt;0,SUM(W19,(10-(X19+Y19)),0),0)</f>
        <v>13.3</v>
      </c>
      <c r="AA19" s="6">
        <v>4.5</v>
      </c>
      <c r="AB19" s="5">
        <v>0.6</v>
      </c>
      <c r="AC19" s="27"/>
      <c r="AD19" s="97">
        <f aca="true" t="shared" si="6" ref="AD19:AD29">IF(SUM(AA19:AB19)&gt;0,SUM(AA19,(10-(AB19+AC19)),0),0)</f>
        <v>13.9</v>
      </c>
    </row>
    <row r="20" spans="2:30" ht="12.75">
      <c r="B20" s="123">
        <v>2</v>
      </c>
      <c r="C20" s="143" t="s">
        <v>83</v>
      </c>
      <c r="D20" s="143" t="s">
        <v>67</v>
      </c>
      <c r="E20" s="115">
        <f t="shared" si="0"/>
        <v>40.7</v>
      </c>
      <c r="F20" s="185"/>
      <c r="G20" s="149"/>
      <c r="H20" s="47">
        <v>4.5</v>
      </c>
      <c r="I20" s="27">
        <v>0.7</v>
      </c>
      <c r="J20" s="27"/>
      <c r="K20" s="28">
        <f t="shared" si="1"/>
        <v>13.8</v>
      </c>
      <c r="L20" s="27">
        <v>4.5</v>
      </c>
      <c r="M20" s="27">
        <v>0.5</v>
      </c>
      <c r="N20" s="21"/>
      <c r="O20" s="28">
        <f t="shared" si="2"/>
        <v>14</v>
      </c>
      <c r="P20" s="27"/>
      <c r="Q20" s="21"/>
      <c r="R20" s="96">
        <f t="shared" si="3"/>
        <v>13.9</v>
      </c>
      <c r="S20" s="6">
        <v>3.2</v>
      </c>
      <c r="T20" s="5">
        <v>1.8</v>
      </c>
      <c r="U20" s="4"/>
      <c r="V20" s="98">
        <f t="shared" si="4"/>
        <v>11.399999999999999</v>
      </c>
      <c r="W20" s="6">
        <v>4</v>
      </c>
      <c r="X20" s="5">
        <v>1</v>
      </c>
      <c r="Y20" s="4"/>
      <c r="Z20" s="99">
        <f t="shared" si="5"/>
        <v>13</v>
      </c>
      <c r="AA20" s="6">
        <v>4.5</v>
      </c>
      <c r="AB20" s="5">
        <v>0.7</v>
      </c>
      <c r="AC20" s="27"/>
      <c r="AD20" s="97">
        <f t="shared" si="6"/>
        <v>13.8</v>
      </c>
    </row>
    <row r="21" spans="2:30" ht="12.75">
      <c r="B21" s="124">
        <v>3</v>
      </c>
      <c r="C21" s="143" t="s">
        <v>65</v>
      </c>
      <c r="D21" s="143" t="s">
        <v>154</v>
      </c>
      <c r="E21" s="115">
        <f t="shared" si="0"/>
        <v>39.75</v>
      </c>
      <c r="F21" s="162"/>
      <c r="G21" s="103"/>
      <c r="H21" s="47">
        <v>4.5</v>
      </c>
      <c r="I21" s="27">
        <v>0.2</v>
      </c>
      <c r="J21" s="27"/>
      <c r="K21" s="28">
        <f t="shared" si="1"/>
        <v>14.3</v>
      </c>
      <c r="L21" s="27">
        <v>4.5</v>
      </c>
      <c r="M21" s="27">
        <v>0.5</v>
      </c>
      <c r="N21" s="27"/>
      <c r="O21" s="28">
        <f t="shared" si="2"/>
        <v>14</v>
      </c>
      <c r="P21" s="27"/>
      <c r="Q21" s="21"/>
      <c r="R21" s="96">
        <f t="shared" si="3"/>
        <v>14.15</v>
      </c>
      <c r="S21" s="6">
        <v>4.5</v>
      </c>
      <c r="T21" s="5">
        <v>1.9</v>
      </c>
      <c r="U21" s="4"/>
      <c r="V21" s="98">
        <f t="shared" si="4"/>
        <v>12.6</v>
      </c>
      <c r="W21" s="6">
        <v>4</v>
      </c>
      <c r="X21" s="5">
        <v>1.8</v>
      </c>
      <c r="Y21" s="4"/>
      <c r="Z21" s="99">
        <f t="shared" si="5"/>
        <v>12.2</v>
      </c>
      <c r="AA21" s="6">
        <v>4.5</v>
      </c>
      <c r="AB21" s="5">
        <v>1.5</v>
      </c>
      <c r="AC21" s="27"/>
      <c r="AD21" s="97">
        <f t="shared" si="6"/>
        <v>13</v>
      </c>
    </row>
    <row r="22" spans="2:30" ht="12.75">
      <c r="B22" s="3">
        <v>4</v>
      </c>
      <c r="C22" s="143" t="s">
        <v>292</v>
      </c>
      <c r="D22" s="143" t="s">
        <v>297</v>
      </c>
      <c r="E22" s="115">
        <f t="shared" si="0"/>
        <v>38.15</v>
      </c>
      <c r="F22" s="161"/>
      <c r="G22" s="103"/>
      <c r="H22" s="47">
        <v>4.5</v>
      </c>
      <c r="I22" s="27">
        <v>0.8</v>
      </c>
      <c r="J22" s="27"/>
      <c r="K22" s="28">
        <f t="shared" si="1"/>
        <v>13.7</v>
      </c>
      <c r="L22" s="27">
        <v>4.5</v>
      </c>
      <c r="M22" s="27">
        <v>0.5</v>
      </c>
      <c r="N22" s="27"/>
      <c r="O22" s="28">
        <f t="shared" si="2"/>
        <v>14</v>
      </c>
      <c r="P22" s="27"/>
      <c r="Q22" s="21"/>
      <c r="R22" s="96">
        <f t="shared" si="3"/>
        <v>13.85</v>
      </c>
      <c r="S22" s="6">
        <v>3.5</v>
      </c>
      <c r="T22" s="5">
        <v>2.9</v>
      </c>
      <c r="U22" s="4"/>
      <c r="V22" s="98">
        <f t="shared" si="4"/>
        <v>10.6</v>
      </c>
      <c r="W22" s="6">
        <v>2.3</v>
      </c>
      <c r="X22" s="5">
        <v>1.3</v>
      </c>
      <c r="Y22" s="4"/>
      <c r="Z22" s="99">
        <f t="shared" si="5"/>
        <v>11</v>
      </c>
      <c r="AA22" s="6">
        <v>4</v>
      </c>
      <c r="AB22" s="5">
        <v>0.7</v>
      </c>
      <c r="AC22" s="27"/>
      <c r="AD22" s="97">
        <f t="shared" si="6"/>
        <v>13.3</v>
      </c>
    </row>
    <row r="23" spans="2:30" ht="12.75">
      <c r="B23" s="3">
        <v>5</v>
      </c>
      <c r="C23" s="143" t="s">
        <v>292</v>
      </c>
      <c r="D23" s="143" t="s">
        <v>299</v>
      </c>
      <c r="E23" s="115">
        <f t="shared" si="0"/>
        <v>37.4</v>
      </c>
      <c r="F23" s="162"/>
      <c r="G23" s="103"/>
      <c r="H23" s="47">
        <v>4.5</v>
      </c>
      <c r="I23" s="27">
        <v>1.4</v>
      </c>
      <c r="J23" s="27"/>
      <c r="K23" s="28">
        <f t="shared" si="1"/>
        <v>13.1</v>
      </c>
      <c r="L23" s="27">
        <v>4.5</v>
      </c>
      <c r="M23" s="27">
        <v>1.4</v>
      </c>
      <c r="N23" s="27"/>
      <c r="O23" s="28">
        <f t="shared" si="2"/>
        <v>13.1</v>
      </c>
      <c r="P23" s="27"/>
      <c r="Q23" s="21"/>
      <c r="R23" s="96">
        <f t="shared" si="3"/>
        <v>13.1</v>
      </c>
      <c r="S23" s="6">
        <v>2.1</v>
      </c>
      <c r="T23" s="5">
        <v>2.4</v>
      </c>
      <c r="U23" s="4"/>
      <c r="V23" s="98">
        <f t="shared" si="4"/>
        <v>9.7</v>
      </c>
      <c r="W23" s="6">
        <v>4</v>
      </c>
      <c r="X23" s="5">
        <v>1.9</v>
      </c>
      <c r="Y23" s="4"/>
      <c r="Z23" s="99">
        <f t="shared" si="5"/>
        <v>12.1</v>
      </c>
      <c r="AA23" s="6">
        <v>4.5</v>
      </c>
      <c r="AB23" s="5">
        <v>2.3</v>
      </c>
      <c r="AC23" s="27"/>
      <c r="AD23" s="97">
        <f t="shared" si="6"/>
        <v>12.2</v>
      </c>
    </row>
    <row r="24" spans="2:30" ht="12.75">
      <c r="B24" s="3">
        <v>6</v>
      </c>
      <c r="C24" s="143" t="s">
        <v>243</v>
      </c>
      <c r="D24" s="143" t="s">
        <v>254</v>
      </c>
      <c r="E24" s="115">
        <f t="shared" si="0"/>
        <v>37.050000000000004</v>
      </c>
      <c r="F24" s="185"/>
      <c r="G24" s="149"/>
      <c r="H24" s="47">
        <v>4.5</v>
      </c>
      <c r="I24" s="27">
        <v>1.3</v>
      </c>
      <c r="J24" s="21"/>
      <c r="K24" s="28">
        <f t="shared" si="1"/>
        <v>13.2</v>
      </c>
      <c r="L24" s="47">
        <v>4.5</v>
      </c>
      <c r="M24" s="27">
        <v>0.6</v>
      </c>
      <c r="N24" s="21"/>
      <c r="O24" s="28">
        <f t="shared" si="2"/>
        <v>13.9</v>
      </c>
      <c r="P24" s="47"/>
      <c r="Q24" s="21"/>
      <c r="R24" s="96">
        <f t="shared" si="3"/>
        <v>13.55</v>
      </c>
      <c r="S24" s="6">
        <v>2.7</v>
      </c>
      <c r="T24" s="5">
        <v>2.1</v>
      </c>
      <c r="U24" s="4"/>
      <c r="V24" s="98">
        <f t="shared" si="4"/>
        <v>10.600000000000001</v>
      </c>
      <c r="W24" s="6">
        <v>3.2</v>
      </c>
      <c r="X24" s="5">
        <v>3.7</v>
      </c>
      <c r="Y24" s="5">
        <v>2</v>
      </c>
      <c r="Z24" s="99">
        <f t="shared" si="5"/>
        <v>7.5</v>
      </c>
      <c r="AA24" s="6">
        <v>4.5</v>
      </c>
      <c r="AB24" s="5">
        <v>1.6</v>
      </c>
      <c r="AC24" s="27"/>
      <c r="AD24" s="97">
        <f t="shared" si="6"/>
        <v>12.9</v>
      </c>
    </row>
    <row r="25" spans="2:30" ht="12.75">
      <c r="B25" s="136">
        <v>7</v>
      </c>
      <c r="C25" s="148" t="s">
        <v>292</v>
      </c>
      <c r="D25" s="148" t="s">
        <v>298</v>
      </c>
      <c r="E25" s="189">
        <f t="shared" si="0"/>
        <v>36.95</v>
      </c>
      <c r="F25" s="166"/>
      <c r="G25" s="174"/>
      <c r="H25" s="181">
        <v>4.5</v>
      </c>
      <c r="I25" s="179">
        <v>0.7</v>
      </c>
      <c r="J25" s="179"/>
      <c r="K25" s="202">
        <f t="shared" si="1"/>
        <v>13.8</v>
      </c>
      <c r="L25" s="181">
        <v>4.5</v>
      </c>
      <c r="M25" s="179">
        <v>0.6</v>
      </c>
      <c r="N25" s="179"/>
      <c r="O25" s="202">
        <f t="shared" si="2"/>
        <v>13.9</v>
      </c>
      <c r="P25" s="181"/>
      <c r="Q25" s="180"/>
      <c r="R25" s="203">
        <f t="shared" si="3"/>
        <v>13.850000000000001</v>
      </c>
      <c r="S25" s="176">
        <v>4.1</v>
      </c>
      <c r="T25" s="177">
        <v>3.2</v>
      </c>
      <c r="U25" s="180"/>
      <c r="V25" s="204">
        <f t="shared" si="4"/>
        <v>10.899999999999999</v>
      </c>
      <c r="W25" s="177">
        <v>4.1</v>
      </c>
      <c r="X25" s="177">
        <v>3.9</v>
      </c>
      <c r="Y25" s="178"/>
      <c r="Z25" s="191">
        <f t="shared" si="5"/>
        <v>10.2</v>
      </c>
      <c r="AA25" s="176">
        <v>4.3</v>
      </c>
      <c r="AB25" s="177">
        <v>2.1</v>
      </c>
      <c r="AC25" s="179"/>
      <c r="AD25" s="192">
        <f t="shared" si="6"/>
        <v>12.2</v>
      </c>
    </row>
    <row r="26" spans="2:30" ht="13.5" thickBot="1">
      <c r="B26" s="206">
        <v>8</v>
      </c>
      <c r="C26" s="143" t="s">
        <v>243</v>
      </c>
      <c r="D26" s="143" t="s">
        <v>256</v>
      </c>
      <c r="E26" s="155">
        <f t="shared" si="0"/>
        <v>36.25</v>
      </c>
      <c r="F26" s="161"/>
      <c r="G26" s="103"/>
      <c r="H26" s="47">
        <v>4.5</v>
      </c>
      <c r="I26" s="27">
        <v>0.7</v>
      </c>
      <c r="J26" s="27"/>
      <c r="K26" s="28">
        <f t="shared" si="1"/>
        <v>13.8</v>
      </c>
      <c r="L26" s="47">
        <v>3</v>
      </c>
      <c r="M26" s="27">
        <v>1.7</v>
      </c>
      <c r="N26" s="27"/>
      <c r="O26" s="28">
        <f t="shared" si="2"/>
        <v>11.3</v>
      </c>
      <c r="P26" s="47"/>
      <c r="Q26" s="21"/>
      <c r="R26" s="96">
        <f t="shared" si="3"/>
        <v>12.55</v>
      </c>
      <c r="S26" s="6">
        <v>3.6</v>
      </c>
      <c r="T26" s="5">
        <v>4.2</v>
      </c>
      <c r="U26" s="4"/>
      <c r="V26" s="98">
        <f t="shared" si="4"/>
        <v>9.4</v>
      </c>
      <c r="W26" s="5">
        <v>3.8</v>
      </c>
      <c r="X26" s="5">
        <v>1.9</v>
      </c>
      <c r="Y26" s="4"/>
      <c r="Z26" s="99">
        <f t="shared" si="5"/>
        <v>11.899999999999999</v>
      </c>
      <c r="AA26" s="6">
        <v>4.1</v>
      </c>
      <c r="AB26" s="5">
        <v>2.3</v>
      </c>
      <c r="AC26" s="27"/>
      <c r="AD26" s="97">
        <f t="shared" si="6"/>
        <v>11.8</v>
      </c>
    </row>
    <row r="27" spans="2:30" ht="12.75">
      <c r="B27" s="136">
        <v>9</v>
      </c>
      <c r="C27" s="148" t="s">
        <v>243</v>
      </c>
      <c r="D27" s="148" t="s">
        <v>255</v>
      </c>
      <c r="E27" s="189">
        <f t="shared" si="0"/>
        <v>36.1</v>
      </c>
      <c r="F27" s="166"/>
      <c r="G27" s="174"/>
      <c r="H27" s="181">
        <v>4.5</v>
      </c>
      <c r="I27" s="179">
        <v>1.6</v>
      </c>
      <c r="J27" s="179"/>
      <c r="K27" s="202">
        <f t="shared" si="1"/>
        <v>12.9</v>
      </c>
      <c r="L27" s="181">
        <v>4.5</v>
      </c>
      <c r="M27" s="179">
        <v>1</v>
      </c>
      <c r="N27" s="179"/>
      <c r="O27" s="202">
        <f t="shared" si="2"/>
        <v>13.5</v>
      </c>
      <c r="P27" s="181"/>
      <c r="Q27" s="180"/>
      <c r="R27" s="203">
        <f t="shared" si="3"/>
        <v>13.2</v>
      </c>
      <c r="S27" s="176">
        <v>3.6</v>
      </c>
      <c r="T27" s="177">
        <v>4</v>
      </c>
      <c r="U27" s="178"/>
      <c r="V27" s="204">
        <f t="shared" si="4"/>
        <v>9.6</v>
      </c>
      <c r="W27" s="177">
        <v>4.3</v>
      </c>
      <c r="X27" s="177">
        <v>2.5</v>
      </c>
      <c r="Y27" s="178"/>
      <c r="Z27" s="191">
        <f t="shared" si="5"/>
        <v>11.8</v>
      </c>
      <c r="AA27" s="176">
        <v>4.5</v>
      </c>
      <c r="AB27" s="177">
        <v>3.4</v>
      </c>
      <c r="AC27" s="179"/>
      <c r="AD27" s="192">
        <f t="shared" si="6"/>
        <v>11.1</v>
      </c>
    </row>
    <row r="28" spans="2:30" ht="12.75">
      <c r="B28" s="136">
        <v>10</v>
      </c>
      <c r="C28" s="148" t="s">
        <v>243</v>
      </c>
      <c r="D28" s="148" t="s">
        <v>257</v>
      </c>
      <c r="E28" s="189">
        <f t="shared" si="0"/>
        <v>35.650000000000006</v>
      </c>
      <c r="F28" s="166"/>
      <c r="G28" s="174"/>
      <c r="H28" s="181">
        <v>4.5</v>
      </c>
      <c r="I28" s="179">
        <v>0.7</v>
      </c>
      <c r="J28" s="179"/>
      <c r="K28" s="202">
        <f t="shared" si="1"/>
        <v>13.8</v>
      </c>
      <c r="L28" s="181">
        <v>4.5</v>
      </c>
      <c r="M28" s="179">
        <v>0.6</v>
      </c>
      <c r="N28" s="179"/>
      <c r="O28" s="202">
        <f t="shared" si="2"/>
        <v>13.9</v>
      </c>
      <c r="P28" s="181"/>
      <c r="Q28" s="180"/>
      <c r="R28" s="203">
        <f t="shared" si="3"/>
        <v>13.850000000000001</v>
      </c>
      <c r="S28" s="176">
        <v>3.8</v>
      </c>
      <c r="T28" s="177">
        <v>3</v>
      </c>
      <c r="U28" s="178"/>
      <c r="V28" s="204">
        <f t="shared" si="4"/>
        <v>10.8</v>
      </c>
      <c r="W28" s="177">
        <v>3.9</v>
      </c>
      <c r="X28" s="177">
        <v>2.9</v>
      </c>
      <c r="Y28" s="178"/>
      <c r="Z28" s="191">
        <f t="shared" si="5"/>
        <v>11</v>
      </c>
      <c r="AA28" s="176">
        <v>4.5</v>
      </c>
      <c r="AB28" s="177">
        <v>2.4</v>
      </c>
      <c r="AC28" s="179">
        <v>2</v>
      </c>
      <c r="AD28" s="192">
        <f t="shared" si="6"/>
        <v>10.1</v>
      </c>
    </row>
    <row r="29" spans="2:30" ht="13.5" thickBot="1">
      <c r="B29" s="136"/>
      <c r="C29" s="143"/>
      <c r="D29" s="143"/>
      <c r="E29" s="155">
        <f t="shared" si="0"/>
        <v>0</v>
      </c>
      <c r="F29" s="163"/>
      <c r="G29" s="104"/>
      <c r="H29" s="47"/>
      <c r="I29" s="27"/>
      <c r="J29" s="21"/>
      <c r="K29" s="28">
        <f t="shared" si="1"/>
        <v>0</v>
      </c>
      <c r="L29" s="47"/>
      <c r="M29" s="27"/>
      <c r="N29" s="21"/>
      <c r="O29" s="28">
        <f t="shared" si="2"/>
        <v>0</v>
      </c>
      <c r="P29" s="47"/>
      <c r="Q29" s="21"/>
      <c r="R29" s="96">
        <f t="shared" si="3"/>
        <v>0</v>
      </c>
      <c r="S29" s="6"/>
      <c r="T29" s="5"/>
      <c r="U29" s="4"/>
      <c r="V29" s="98">
        <f t="shared" si="4"/>
        <v>0</v>
      </c>
      <c r="W29" s="5"/>
      <c r="X29" s="5"/>
      <c r="Y29" s="4"/>
      <c r="Z29" s="99">
        <f t="shared" si="5"/>
        <v>0</v>
      </c>
      <c r="AA29" s="6"/>
      <c r="AB29" s="5"/>
      <c r="AC29" s="27"/>
      <c r="AD29" s="97">
        <f t="shared" si="6"/>
        <v>0</v>
      </c>
    </row>
    <row r="30" spans="3:30" ht="12.75" customHeight="1">
      <c r="C30" s="15"/>
      <c r="D30" s="20"/>
      <c r="E30" s="20"/>
      <c r="F30" s="15"/>
      <c r="G30" s="23"/>
      <c r="H30" s="38"/>
      <c r="I30" s="38"/>
      <c r="J30" s="39"/>
      <c r="K30" s="39"/>
      <c r="L30" s="38"/>
      <c r="M30" s="38"/>
      <c r="N30" s="39"/>
      <c r="O30" s="39"/>
      <c r="P30" s="316" t="s">
        <v>24</v>
      </c>
      <c r="Q30" s="308" t="s">
        <v>25</v>
      </c>
      <c r="R30" s="300" t="s">
        <v>26</v>
      </c>
      <c r="S30" s="49"/>
      <c r="T30" s="50"/>
      <c r="U30" s="50"/>
      <c r="V30" s="51"/>
      <c r="W30" s="67"/>
      <c r="X30" s="68"/>
      <c r="Y30" s="68"/>
      <c r="Z30" s="69"/>
      <c r="AA30" s="81"/>
      <c r="AB30" s="82"/>
      <c r="AC30" s="82"/>
      <c r="AD30" s="83"/>
    </row>
    <row r="31" spans="3:30" ht="12.75" customHeight="1" thickBot="1">
      <c r="C31" s="15"/>
      <c r="D31" s="20"/>
      <c r="E31" s="20"/>
      <c r="F31" s="15"/>
      <c r="G31" s="23"/>
      <c r="H31" s="38"/>
      <c r="I31" s="38"/>
      <c r="J31" s="39"/>
      <c r="K31" s="39"/>
      <c r="L31" s="314" t="s">
        <v>28</v>
      </c>
      <c r="M31" s="314"/>
      <c r="N31" s="314"/>
      <c r="O31" s="315"/>
      <c r="P31" s="317"/>
      <c r="Q31" s="309"/>
      <c r="R31" s="301"/>
      <c r="S31" s="311" t="s">
        <v>29</v>
      </c>
      <c r="T31" s="312"/>
      <c r="U31" s="312"/>
      <c r="V31" s="313"/>
      <c r="W31" s="289" t="s">
        <v>3</v>
      </c>
      <c r="X31" s="290"/>
      <c r="Y31" s="290"/>
      <c r="Z31" s="291"/>
      <c r="AA31" s="292" t="s">
        <v>1</v>
      </c>
      <c r="AB31" s="293"/>
      <c r="AC31" s="293"/>
      <c r="AD31" s="294"/>
    </row>
    <row r="32" spans="3:30" ht="12.75" customHeight="1">
      <c r="C32" s="322" t="s">
        <v>40</v>
      </c>
      <c r="D32" s="20"/>
      <c r="E32" s="20"/>
      <c r="F32" s="15"/>
      <c r="G32" s="286" t="s">
        <v>30</v>
      </c>
      <c r="H32" s="38"/>
      <c r="I32" s="38"/>
      <c r="J32" s="39"/>
      <c r="K32" s="39"/>
      <c r="L32" s="38"/>
      <c r="M32" s="38"/>
      <c r="N32" s="39"/>
      <c r="O32" s="39"/>
      <c r="P32" s="317"/>
      <c r="Q32" s="309"/>
      <c r="R32" s="301"/>
      <c r="S32" s="52"/>
      <c r="T32" s="53"/>
      <c r="U32" s="53"/>
      <c r="V32" s="54"/>
      <c r="W32" s="70"/>
      <c r="X32" s="71"/>
      <c r="Y32" s="71"/>
      <c r="Z32" s="72"/>
      <c r="AA32" s="84"/>
      <c r="AB32" s="85"/>
      <c r="AC32" s="85"/>
      <c r="AD32" s="86"/>
    </row>
    <row r="33" spans="3:30" ht="12.75" customHeight="1">
      <c r="C33" s="322"/>
      <c r="D33" s="20"/>
      <c r="E33" s="20"/>
      <c r="F33" s="15"/>
      <c r="G33" s="287"/>
      <c r="H33" s="38"/>
      <c r="I33" s="38"/>
      <c r="J33" s="39"/>
      <c r="K33" s="39"/>
      <c r="L33" s="38"/>
      <c r="M33" s="38"/>
      <c r="N33" s="39"/>
      <c r="O33" s="39"/>
      <c r="P33" s="317"/>
      <c r="Q33" s="309"/>
      <c r="R33" s="301"/>
      <c r="S33" s="52"/>
      <c r="T33" s="53"/>
      <c r="U33" s="53"/>
      <c r="V33" s="54"/>
      <c r="W33" s="70"/>
      <c r="X33" s="71"/>
      <c r="Y33" s="71"/>
      <c r="Z33" s="72"/>
      <c r="AA33" s="84"/>
      <c r="AB33" s="85"/>
      <c r="AC33" s="85"/>
      <c r="AD33" s="86"/>
    </row>
    <row r="34" spans="3:30" ht="18" customHeight="1" thickBot="1">
      <c r="C34" s="8"/>
      <c r="D34" s="9"/>
      <c r="E34" s="9"/>
      <c r="F34" s="9"/>
      <c r="G34" s="287"/>
      <c r="H34" s="303" t="s">
        <v>22</v>
      </c>
      <c r="I34" s="303"/>
      <c r="J34" s="303"/>
      <c r="K34" s="304"/>
      <c r="L34" s="306" t="s">
        <v>27</v>
      </c>
      <c r="M34" s="303"/>
      <c r="N34" s="303"/>
      <c r="O34" s="307"/>
      <c r="P34" s="317"/>
      <c r="Q34" s="309"/>
      <c r="R34" s="301"/>
      <c r="S34" s="55"/>
      <c r="T34" s="56"/>
      <c r="U34" s="56"/>
      <c r="V34" s="54"/>
      <c r="W34" s="73"/>
      <c r="X34" s="74"/>
      <c r="Y34" s="74"/>
      <c r="Z34" s="72"/>
      <c r="AA34" s="92"/>
      <c r="AB34" s="93"/>
      <c r="AC34" s="93"/>
      <c r="AD34" s="86"/>
    </row>
    <row r="35" spans="2:31" ht="19.5" customHeight="1">
      <c r="B35" s="30" t="s">
        <v>17</v>
      </c>
      <c r="C35" s="31" t="s">
        <v>18</v>
      </c>
      <c r="D35" s="32" t="s">
        <v>0</v>
      </c>
      <c r="E35" s="94" t="s">
        <v>39</v>
      </c>
      <c r="F35" s="33" t="s">
        <v>19</v>
      </c>
      <c r="G35" s="287"/>
      <c r="H35" s="40" t="s">
        <v>21</v>
      </c>
      <c r="I35" s="40" t="s">
        <v>21</v>
      </c>
      <c r="J35" s="41"/>
      <c r="K35" s="42"/>
      <c r="L35" s="40" t="s">
        <v>21</v>
      </c>
      <c r="M35" s="40" t="s">
        <v>21</v>
      </c>
      <c r="N35" s="41"/>
      <c r="O35" s="41"/>
      <c r="P35" s="317"/>
      <c r="Q35" s="309"/>
      <c r="R35" s="301"/>
      <c r="S35" s="57" t="s">
        <v>21</v>
      </c>
      <c r="T35" s="58" t="s">
        <v>21</v>
      </c>
      <c r="U35" s="65"/>
      <c r="V35" s="59"/>
      <c r="W35" s="75" t="s">
        <v>21</v>
      </c>
      <c r="X35" s="76" t="s">
        <v>21</v>
      </c>
      <c r="Y35" s="76"/>
      <c r="Z35" s="77"/>
      <c r="AA35" s="87" t="s">
        <v>21</v>
      </c>
      <c r="AB35" s="88" t="s">
        <v>21</v>
      </c>
      <c r="AC35" s="88"/>
      <c r="AD35" s="100"/>
      <c r="AE35" s="1"/>
    </row>
    <row r="36" spans="1:31" ht="15.75" thickBot="1">
      <c r="A36" s="2"/>
      <c r="B36" s="34" t="s">
        <v>16</v>
      </c>
      <c r="C36" s="35"/>
      <c r="D36" s="36"/>
      <c r="E36" s="95" t="s">
        <v>38</v>
      </c>
      <c r="F36" s="37" t="s">
        <v>4</v>
      </c>
      <c r="G36" s="288"/>
      <c r="H36" s="43" t="s">
        <v>6</v>
      </c>
      <c r="I36" s="63" t="s">
        <v>7</v>
      </c>
      <c r="J36" s="64"/>
      <c r="K36" s="44" t="s">
        <v>20</v>
      </c>
      <c r="L36" s="43" t="s">
        <v>6</v>
      </c>
      <c r="M36" s="63" t="s">
        <v>7</v>
      </c>
      <c r="N36" s="64"/>
      <c r="O36" s="45" t="s">
        <v>23</v>
      </c>
      <c r="P36" s="318"/>
      <c r="Q36" s="310"/>
      <c r="R36" s="302"/>
      <c r="S36" s="60" t="s">
        <v>6</v>
      </c>
      <c r="T36" s="61" t="s">
        <v>7</v>
      </c>
      <c r="U36" s="66"/>
      <c r="V36" s="62" t="s">
        <v>8</v>
      </c>
      <c r="W36" s="78" t="s">
        <v>6</v>
      </c>
      <c r="X36" s="79" t="s">
        <v>7</v>
      </c>
      <c r="Y36" s="79"/>
      <c r="Z36" s="80" t="s">
        <v>8</v>
      </c>
      <c r="AA36" s="89" t="s">
        <v>6</v>
      </c>
      <c r="AB36" s="90" t="s">
        <v>7</v>
      </c>
      <c r="AC36" s="90"/>
      <c r="AD36" s="91" t="s">
        <v>8</v>
      </c>
      <c r="AE36" s="1"/>
    </row>
    <row r="37" spans="2:30" ht="12.75">
      <c r="B37" s="101">
        <v>1</v>
      </c>
      <c r="C37" s="146" t="s">
        <v>83</v>
      </c>
      <c r="D37" s="146" t="s">
        <v>121</v>
      </c>
      <c r="E37" s="115">
        <f aca="true" t="shared" si="7" ref="E37:E44">SUM(LARGE(R37:AD37,1),LARGE(R37:AD37,2),LARGE(R37:AD37,3))</f>
        <v>40.4</v>
      </c>
      <c r="F37" s="160"/>
      <c r="G37" s="102"/>
      <c r="H37" s="27">
        <v>4.5</v>
      </c>
      <c r="I37" s="27">
        <v>0.3</v>
      </c>
      <c r="J37" s="27"/>
      <c r="K37" s="28">
        <f aca="true" t="shared" si="8" ref="K37:K44">IF(SUM(H37:I37)&gt;0,SUM(H37,(10-(I37+J37)),0),0)</f>
        <v>14.2</v>
      </c>
      <c r="L37" s="46">
        <v>4.5</v>
      </c>
      <c r="M37" s="27">
        <v>0.5</v>
      </c>
      <c r="N37" s="29"/>
      <c r="O37" s="28">
        <f aca="true" t="shared" si="9" ref="O37:O44">IF(SUM(L37:M37)&gt;0,SUM(L37,(10-(M37+N37)),0),0)</f>
        <v>14</v>
      </c>
      <c r="P37" s="46"/>
      <c r="Q37" s="21"/>
      <c r="R37" s="96">
        <f aca="true" t="shared" si="10" ref="R37:R44">SUM((AVERAGE(K37,O37)),-P37)</f>
        <v>14.1</v>
      </c>
      <c r="S37" s="6">
        <v>4.5</v>
      </c>
      <c r="T37" s="5">
        <v>2.2</v>
      </c>
      <c r="U37" s="4"/>
      <c r="V37" s="98">
        <f aca="true" t="shared" si="11" ref="V37:V44">IF(SUM(S37:T37)&gt;0,SUM(S37,(10-(T37+U37)),0),0)</f>
        <v>12.3</v>
      </c>
      <c r="W37" s="6">
        <v>3.9</v>
      </c>
      <c r="X37" s="5">
        <v>1.4</v>
      </c>
      <c r="Y37" s="4"/>
      <c r="Z37" s="99">
        <f aca="true" t="shared" si="12" ref="Z37:Z44">IF(SUM(W37:X37)&gt;0,SUM(W37,(10-(X37+Y37)),0),0)</f>
        <v>12.5</v>
      </c>
      <c r="AA37" s="6">
        <v>4.5</v>
      </c>
      <c r="AB37" s="5">
        <v>0.7</v>
      </c>
      <c r="AC37" s="27"/>
      <c r="AD37" s="97">
        <f aca="true" t="shared" si="13" ref="AD37:AD44">IF(SUM(AA37:AB37)&gt;0,SUM(AA37,(10-(AB37+AC37)),0),0)</f>
        <v>13.8</v>
      </c>
    </row>
    <row r="38" spans="2:30" ht="12.75">
      <c r="B38" s="123">
        <v>2</v>
      </c>
      <c r="C38" s="143" t="s">
        <v>243</v>
      </c>
      <c r="D38" s="143" t="s">
        <v>259</v>
      </c>
      <c r="E38" s="115">
        <f t="shared" si="7"/>
        <v>40.349999999999994</v>
      </c>
      <c r="F38" s="161"/>
      <c r="G38" s="102"/>
      <c r="H38" s="27">
        <v>4.5</v>
      </c>
      <c r="I38" s="27">
        <v>0.3</v>
      </c>
      <c r="J38" s="27"/>
      <c r="K38" s="28">
        <f t="shared" si="8"/>
        <v>14.2</v>
      </c>
      <c r="L38" s="27">
        <v>4.5</v>
      </c>
      <c r="M38" s="27">
        <v>0.8</v>
      </c>
      <c r="N38" s="29"/>
      <c r="O38" s="28">
        <f t="shared" si="9"/>
        <v>13.7</v>
      </c>
      <c r="P38" s="27"/>
      <c r="Q38" s="21"/>
      <c r="R38" s="96">
        <f t="shared" si="10"/>
        <v>13.95</v>
      </c>
      <c r="S38" s="6">
        <v>4.5</v>
      </c>
      <c r="T38" s="5">
        <v>1.3</v>
      </c>
      <c r="U38" s="4"/>
      <c r="V38" s="98">
        <f t="shared" si="11"/>
        <v>13.2</v>
      </c>
      <c r="W38" s="6">
        <v>0</v>
      </c>
      <c r="X38" s="5">
        <v>0</v>
      </c>
      <c r="Y38" s="4"/>
      <c r="Z38" s="99">
        <f t="shared" si="12"/>
        <v>0</v>
      </c>
      <c r="AA38" s="6">
        <v>4.5</v>
      </c>
      <c r="AB38" s="5">
        <v>1.3</v>
      </c>
      <c r="AC38" s="27"/>
      <c r="AD38" s="97">
        <f t="shared" si="13"/>
        <v>13.2</v>
      </c>
    </row>
    <row r="39" spans="2:30" ht="12.75">
      <c r="B39" s="212">
        <v>3</v>
      </c>
      <c r="C39" s="143" t="s">
        <v>65</v>
      </c>
      <c r="D39" s="143" t="s">
        <v>155</v>
      </c>
      <c r="E39" s="115">
        <f t="shared" si="7"/>
        <v>40.25</v>
      </c>
      <c r="F39" s="161"/>
      <c r="G39" s="102"/>
      <c r="H39" s="27">
        <v>4.5</v>
      </c>
      <c r="I39" s="27">
        <v>0.5</v>
      </c>
      <c r="J39" s="27"/>
      <c r="K39" s="28">
        <f t="shared" si="8"/>
        <v>14</v>
      </c>
      <c r="L39" s="27">
        <v>4.5</v>
      </c>
      <c r="M39" s="27">
        <v>0.4</v>
      </c>
      <c r="N39" s="27"/>
      <c r="O39" s="28">
        <f t="shared" si="9"/>
        <v>14.1</v>
      </c>
      <c r="P39" s="27"/>
      <c r="Q39" s="21"/>
      <c r="R39" s="96">
        <f t="shared" si="10"/>
        <v>14.05</v>
      </c>
      <c r="S39" s="6">
        <v>4.5</v>
      </c>
      <c r="T39" s="5">
        <v>1.5</v>
      </c>
      <c r="U39" s="21"/>
      <c r="V39" s="98">
        <f t="shared" si="11"/>
        <v>13</v>
      </c>
      <c r="W39" s="6">
        <v>4.5</v>
      </c>
      <c r="X39" s="5">
        <v>3</v>
      </c>
      <c r="Y39" s="4"/>
      <c r="Z39" s="99">
        <f t="shared" si="12"/>
        <v>11.5</v>
      </c>
      <c r="AA39" s="6">
        <v>4.5</v>
      </c>
      <c r="AB39" s="5">
        <v>1.3</v>
      </c>
      <c r="AC39" s="27"/>
      <c r="AD39" s="97">
        <f t="shared" si="13"/>
        <v>13.2</v>
      </c>
    </row>
    <row r="40" spans="2:30" ht="12.75">
      <c r="B40" s="136">
        <v>4</v>
      </c>
      <c r="C40" s="143" t="s">
        <v>292</v>
      </c>
      <c r="D40" s="143" t="s">
        <v>294</v>
      </c>
      <c r="E40" s="115">
        <f t="shared" si="7"/>
        <v>40</v>
      </c>
      <c r="F40" s="161"/>
      <c r="G40" s="102"/>
      <c r="H40" s="27">
        <v>4.5</v>
      </c>
      <c r="I40" s="27">
        <v>0.5</v>
      </c>
      <c r="J40" s="27"/>
      <c r="K40" s="28">
        <f t="shared" si="8"/>
        <v>14</v>
      </c>
      <c r="L40" s="27">
        <v>4.5</v>
      </c>
      <c r="M40" s="27">
        <v>0.3</v>
      </c>
      <c r="N40" s="29"/>
      <c r="O40" s="28">
        <f t="shared" si="9"/>
        <v>14.2</v>
      </c>
      <c r="P40" s="27"/>
      <c r="Q40" s="21"/>
      <c r="R40" s="96">
        <f t="shared" si="10"/>
        <v>14.1</v>
      </c>
      <c r="S40" s="6">
        <v>3.7</v>
      </c>
      <c r="T40" s="5">
        <v>1.6</v>
      </c>
      <c r="U40" s="4"/>
      <c r="V40" s="98">
        <f t="shared" si="11"/>
        <v>12.100000000000001</v>
      </c>
      <c r="W40" s="6">
        <v>3.7</v>
      </c>
      <c r="X40" s="5">
        <v>1.4</v>
      </c>
      <c r="Y40" s="4"/>
      <c r="Z40" s="99">
        <f t="shared" si="12"/>
        <v>12.3</v>
      </c>
      <c r="AA40" s="6">
        <v>4.5</v>
      </c>
      <c r="AB40" s="5">
        <v>0.9</v>
      </c>
      <c r="AC40" s="27"/>
      <c r="AD40" s="97">
        <f t="shared" si="13"/>
        <v>13.6</v>
      </c>
    </row>
    <row r="41" spans="2:30" ht="12.75">
      <c r="B41" s="136">
        <v>5</v>
      </c>
      <c r="C41" s="143" t="s">
        <v>243</v>
      </c>
      <c r="D41" s="143" t="s">
        <v>258</v>
      </c>
      <c r="E41" s="115">
        <f t="shared" si="7"/>
        <v>39.8</v>
      </c>
      <c r="F41" s="161"/>
      <c r="G41" s="102"/>
      <c r="H41" s="27">
        <v>4.5</v>
      </c>
      <c r="I41" s="27">
        <v>1.3</v>
      </c>
      <c r="J41" s="27"/>
      <c r="K41" s="28">
        <f t="shared" si="8"/>
        <v>13.2</v>
      </c>
      <c r="L41" s="27">
        <v>4.5</v>
      </c>
      <c r="M41" s="27">
        <v>0.3</v>
      </c>
      <c r="N41" s="27"/>
      <c r="O41" s="28">
        <f t="shared" si="9"/>
        <v>14.2</v>
      </c>
      <c r="P41" s="27"/>
      <c r="Q41" s="21"/>
      <c r="R41" s="96">
        <f t="shared" si="10"/>
        <v>13.7</v>
      </c>
      <c r="S41" s="6">
        <v>4.3</v>
      </c>
      <c r="T41" s="5">
        <v>1.3</v>
      </c>
      <c r="U41" s="4"/>
      <c r="V41" s="98">
        <f t="shared" si="11"/>
        <v>13</v>
      </c>
      <c r="W41" s="6">
        <v>4.5</v>
      </c>
      <c r="X41" s="5">
        <v>1.9</v>
      </c>
      <c r="Y41" s="5"/>
      <c r="Z41" s="99">
        <f t="shared" si="12"/>
        <v>12.6</v>
      </c>
      <c r="AA41" s="6">
        <v>4.5</v>
      </c>
      <c r="AB41" s="5">
        <v>1.4</v>
      </c>
      <c r="AC41" s="27"/>
      <c r="AD41" s="97">
        <f t="shared" si="13"/>
        <v>13.1</v>
      </c>
    </row>
    <row r="42" spans="2:30" ht="12.75">
      <c r="B42" s="136">
        <v>6</v>
      </c>
      <c r="C42" s="143" t="s">
        <v>292</v>
      </c>
      <c r="D42" s="143" t="s">
        <v>293</v>
      </c>
      <c r="E42" s="115">
        <f t="shared" si="7"/>
        <v>37</v>
      </c>
      <c r="F42" s="161"/>
      <c r="G42" s="102"/>
      <c r="H42" s="27">
        <v>4.5</v>
      </c>
      <c r="I42" s="27">
        <v>1.6</v>
      </c>
      <c r="J42" s="27"/>
      <c r="K42" s="28">
        <f t="shared" si="8"/>
        <v>12.9</v>
      </c>
      <c r="L42" s="27">
        <v>4.5</v>
      </c>
      <c r="M42" s="27">
        <v>0.6</v>
      </c>
      <c r="N42" s="29"/>
      <c r="O42" s="28">
        <f t="shared" si="9"/>
        <v>13.9</v>
      </c>
      <c r="P42" s="27"/>
      <c r="Q42" s="21"/>
      <c r="R42" s="96">
        <f t="shared" si="10"/>
        <v>13.4</v>
      </c>
      <c r="S42" s="6">
        <v>2.6</v>
      </c>
      <c r="T42" s="5">
        <v>1.5</v>
      </c>
      <c r="U42" s="4"/>
      <c r="V42" s="98">
        <f t="shared" si="11"/>
        <v>11.1</v>
      </c>
      <c r="W42" s="6">
        <v>4.3</v>
      </c>
      <c r="X42" s="5">
        <v>4.2</v>
      </c>
      <c r="Y42" s="4"/>
      <c r="Z42" s="99">
        <f t="shared" si="12"/>
        <v>10.1</v>
      </c>
      <c r="AA42" s="6">
        <v>4.3</v>
      </c>
      <c r="AB42" s="5">
        <v>1.8</v>
      </c>
      <c r="AC42" s="27"/>
      <c r="AD42" s="97">
        <f t="shared" si="13"/>
        <v>12.5</v>
      </c>
    </row>
    <row r="43" spans="2:30" ht="12.75">
      <c r="B43" s="136">
        <v>7</v>
      </c>
      <c r="C43" s="143" t="s">
        <v>292</v>
      </c>
      <c r="D43" s="143" t="s">
        <v>295</v>
      </c>
      <c r="E43" s="115">
        <f t="shared" si="7"/>
        <v>35.5</v>
      </c>
      <c r="F43" s="161"/>
      <c r="G43" s="102"/>
      <c r="H43" s="27">
        <v>4.5</v>
      </c>
      <c r="I43" s="27">
        <v>1.7</v>
      </c>
      <c r="J43" s="27"/>
      <c r="K43" s="28">
        <f t="shared" si="8"/>
        <v>12.8</v>
      </c>
      <c r="L43" s="27">
        <v>4.5</v>
      </c>
      <c r="M43" s="27">
        <v>1.3</v>
      </c>
      <c r="N43" s="29"/>
      <c r="O43" s="28">
        <f t="shared" si="9"/>
        <v>13.2</v>
      </c>
      <c r="P43" s="27"/>
      <c r="Q43" s="21"/>
      <c r="R43" s="96">
        <f t="shared" si="10"/>
        <v>13</v>
      </c>
      <c r="S43" s="6">
        <v>2.4</v>
      </c>
      <c r="T43" s="5">
        <v>2.4</v>
      </c>
      <c r="U43" s="4"/>
      <c r="V43" s="98">
        <f t="shared" si="11"/>
        <v>10</v>
      </c>
      <c r="W43" s="6">
        <v>1.9</v>
      </c>
      <c r="X43" s="5">
        <v>3.8</v>
      </c>
      <c r="Y43" s="4"/>
      <c r="Z43" s="99">
        <f t="shared" si="12"/>
        <v>8.1</v>
      </c>
      <c r="AA43" s="6">
        <v>4.5</v>
      </c>
      <c r="AB43" s="5">
        <v>2</v>
      </c>
      <c r="AC43" s="27"/>
      <c r="AD43" s="97">
        <f t="shared" si="13"/>
        <v>12.5</v>
      </c>
    </row>
    <row r="44" spans="2:30" ht="12.75">
      <c r="B44" s="136">
        <v>8</v>
      </c>
      <c r="C44" s="143"/>
      <c r="D44" s="143"/>
      <c r="E44" s="115">
        <f t="shared" si="7"/>
        <v>0</v>
      </c>
      <c r="F44" s="161"/>
      <c r="G44" s="102"/>
      <c r="H44" s="27"/>
      <c r="I44" s="27"/>
      <c r="J44" s="27"/>
      <c r="K44" s="28">
        <f t="shared" si="8"/>
        <v>0</v>
      </c>
      <c r="L44" s="27"/>
      <c r="M44" s="27"/>
      <c r="N44" s="27"/>
      <c r="O44" s="28">
        <f t="shared" si="9"/>
        <v>0</v>
      </c>
      <c r="P44" s="27"/>
      <c r="Q44" s="21"/>
      <c r="R44" s="96">
        <f t="shared" si="10"/>
        <v>0</v>
      </c>
      <c r="S44" s="6"/>
      <c r="T44" s="5"/>
      <c r="U44" s="4"/>
      <c r="V44" s="98">
        <f t="shared" si="11"/>
        <v>0</v>
      </c>
      <c r="W44" s="6"/>
      <c r="X44" s="5"/>
      <c r="Y44" s="5"/>
      <c r="Z44" s="99">
        <f t="shared" si="12"/>
        <v>0</v>
      </c>
      <c r="AA44" s="6"/>
      <c r="AB44" s="5"/>
      <c r="AC44" s="27"/>
      <c r="AD44" s="97">
        <f t="shared" si="13"/>
        <v>0</v>
      </c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J51" s="22"/>
      <c r="N51" s="22"/>
    </row>
    <row r="52" spans="6:14" ht="12.75">
      <c r="F52" s="19"/>
      <c r="G52" s="19"/>
      <c r="J52" s="22"/>
      <c r="N52" s="22"/>
    </row>
    <row r="53" spans="6:14" ht="12.75">
      <c r="F53" s="19"/>
      <c r="G53" s="19"/>
      <c r="J53" s="22"/>
      <c r="N53" s="22"/>
    </row>
    <row r="54" spans="6:14" ht="12.75">
      <c r="F54" s="19"/>
      <c r="G54" s="19"/>
      <c r="J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7" ht="12.75">
      <c r="F61" s="19"/>
      <c r="G61" s="19"/>
    </row>
    <row r="62" spans="6:7" ht="12.75">
      <c r="F62" s="19"/>
      <c r="G62" s="19"/>
    </row>
    <row r="63" spans="6:7" ht="12.75">
      <c r="F63" s="19"/>
      <c r="G63" s="19"/>
    </row>
    <row r="64" spans="6:7" ht="12.75">
      <c r="F64" s="19"/>
      <c r="G64" s="19"/>
    </row>
    <row r="65" spans="6:7" ht="12.75">
      <c r="F65" s="19"/>
      <c r="G65" s="19"/>
    </row>
    <row r="66" spans="6:7" ht="12.75">
      <c r="F66" s="19"/>
      <c r="G66" s="19"/>
    </row>
  </sheetData>
  <sheetProtection/>
  <mergeCells count="33">
    <mergeCell ref="S31:V31"/>
    <mergeCell ref="W31:Z31"/>
    <mergeCell ref="AA31:AD31"/>
    <mergeCell ref="C32:C33"/>
    <mergeCell ref="G32:G36"/>
    <mergeCell ref="H34:K34"/>
    <mergeCell ref="L34:O34"/>
    <mergeCell ref="P30:P36"/>
    <mergeCell ref="Q30:Q36"/>
    <mergeCell ref="R30:R36"/>
    <mergeCell ref="B2:AD2"/>
    <mergeCell ref="D5:Q5"/>
    <mergeCell ref="D6:Q6"/>
    <mergeCell ref="D7:Q7"/>
    <mergeCell ref="C3:AD3"/>
    <mergeCell ref="W4:AD4"/>
    <mergeCell ref="W5:AD5"/>
    <mergeCell ref="W6:AD7"/>
    <mergeCell ref="C14:C15"/>
    <mergeCell ref="D8:Q8"/>
    <mergeCell ref="D9:Q9"/>
    <mergeCell ref="H16:K16"/>
    <mergeCell ref="P12:P18"/>
    <mergeCell ref="L31:O31"/>
    <mergeCell ref="Q12:Q18"/>
    <mergeCell ref="G14:G18"/>
    <mergeCell ref="H11:I11"/>
    <mergeCell ref="R12:R18"/>
    <mergeCell ref="L16:O16"/>
    <mergeCell ref="L13:O13"/>
    <mergeCell ref="S13:V13"/>
    <mergeCell ref="W13:Z13"/>
    <mergeCell ref="AA13:AD13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63"/>
  <sheetViews>
    <sheetView zoomScalePageLayoutView="0" workbookViewId="0" topLeftCell="A29">
      <selection activeCell="A46" sqref="A46:IV49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6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128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127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>
        <v>24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3" t="s">
        <v>83</v>
      </c>
      <c r="D20" s="143" t="s">
        <v>157</v>
      </c>
      <c r="E20" s="115">
        <f aca="true" t="shared" si="0" ref="E20:E45">SUM(LARGE(R20:AD20,1),LARGE(R20:AD20,2))</f>
        <v>22.35</v>
      </c>
      <c r="F20" s="161"/>
      <c r="G20" s="103"/>
      <c r="H20" s="47">
        <v>1.5</v>
      </c>
      <c r="I20" s="27">
        <v>0.5</v>
      </c>
      <c r="J20" s="27"/>
      <c r="K20" s="28">
        <f aca="true" t="shared" si="1" ref="K20:K45">IF(SUM(H20:I20)&gt;0,SUM(H20,(10-(I20+J20)),0),0)</f>
        <v>11</v>
      </c>
      <c r="L20" s="46">
        <v>1.5</v>
      </c>
      <c r="M20" s="27">
        <v>0.4</v>
      </c>
      <c r="N20" s="29"/>
      <c r="O20" s="28">
        <f aca="true" t="shared" si="2" ref="O20:O45">IF(SUM(L20:M20)&gt;0,SUM(L20,(10-(M20+N20)),0),0)</f>
        <v>11.1</v>
      </c>
      <c r="P20" s="46"/>
      <c r="Q20" s="21"/>
      <c r="R20" s="96">
        <f aca="true" t="shared" si="3" ref="R20:R45">SUM((AVERAGE(K20,O20)),-P20)</f>
        <v>11.05</v>
      </c>
      <c r="S20" s="6"/>
      <c r="T20" s="5"/>
      <c r="U20" s="4"/>
      <c r="V20" s="98">
        <f aca="true" t="shared" si="4" ref="V20:V45">IF(SUM(S20:T20)&gt;0,SUM(S20,(10-(T20+U20)),0),0)</f>
        <v>0</v>
      </c>
      <c r="W20" s="6">
        <v>1.7</v>
      </c>
      <c r="X20" s="5">
        <v>0.4</v>
      </c>
      <c r="Y20" s="4"/>
      <c r="Z20" s="99">
        <f aca="true" t="shared" si="5" ref="Z20:Z45">IF(SUM(W20:X20)&gt;0,SUM(W20,(10-(X20+Y20)),0),0)</f>
        <v>11.299999999999999</v>
      </c>
      <c r="AA20" s="6">
        <v>1.9</v>
      </c>
      <c r="AB20" s="5">
        <v>1.1</v>
      </c>
      <c r="AC20" s="27"/>
      <c r="AD20" s="97">
        <f aca="true" t="shared" si="6" ref="AD20:AD45">IF(SUM(AA20:AB20)&gt;0,SUM(AA20,(10-(AB20+AC20)),0),0)</f>
        <v>10.8</v>
      </c>
    </row>
    <row r="21" spans="2:30" ht="12.75">
      <c r="B21" s="186">
        <v>2</v>
      </c>
      <c r="C21" s="148" t="s">
        <v>79</v>
      </c>
      <c r="D21" s="148" t="s">
        <v>130</v>
      </c>
      <c r="E21" s="115">
        <f t="shared" si="0"/>
        <v>22.200000000000003</v>
      </c>
      <c r="F21" s="161"/>
      <c r="G21" s="174"/>
      <c r="H21" s="47">
        <v>2</v>
      </c>
      <c r="I21" s="27">
        <v>1.5</v>
      </c>
      <c r="J21" s="27"/>
      <c r="K21" s="28">
        <f t="shared" si="1"/>
        <v>10.5</v>
      </c>
      <c r="L21" s="27">
        <v>2</v>
      </c>
      <c r="M21" s="27">
        <v>1.1</v>
      </c>
      <c r="N21" s="27"/>
      <c r="O21" s="28">
        <f t="shared" si="2"/>
        <v>10.9</v>
      </c>
      <c r="P21" s="27"/>
      <c r="Q21" s="21"/>
      <c r="R21" s="96">
        <f t="shared" si="3"/>
        <v>10.7</v>
      </c>
      <c r="S21" s="6"/>
      <c r="T21" s="5"/>
      <c r="U21" s="4"/>
      <c r="V21" s="98">
        <f t="shared" si="4"/>
        <v>0</v>
      </c>
      <c r="W21" s="6">
        <v>1.9</v>
      </c>
      <c r="X21" s="5">
        <v>0.6</v>
      </c>
      <c r="Y21" s="4"/>
      <c r="Z21" s="99">
        <f t="shared" si="5"/>
        <v>11.3</v>
      </c>
      <c r="AA21" s="6">
        <v>2</v>
      </c>
      <c r="AB21" s="5">
        <v>1.1</v>
      </c>
      <c r="AC21" s="27"/>
      <c r="AD21" s="97">
        <f t="shared" si="6"/>
        <v>10.9</v>
      </c>
    </row>
    <row r="22" spans="2:30" ht="12.75">
      <c r="B22" s="124">
        <v>3</v>
      </c>
      <c r="C22" s="143" t="s">
        <v>243</v>
      </c>
      <c r="D22" s="143" t="s">
        <v>244</v>
      </c>
      <c r="E22" s="115">
        <f t="shared" si="0"/>
        <v>22.200000000000003</v>
      </c>
      <c r="F22" s="184"/>
      <c r="G22" s="149"/>
      <c r="H22" s="47">
        <v>1.5</v>
      </c>
      <c r="I22" s="27">
        <v>1.4</v>
      </c>
      <c r="J22" s="21"/>
      <c r="K22" s="28">
        <f t="shared" si="1"/>
        <v>10.1</v>
      </c>
      <c r="L22" s="27">
        <v>1.5</v>
      </c>
      <c r="M22" s="27">
        <v>1.5</v>
      </c>
      <c r="N22" s="21"/>
      <c r="O22" s="28">
        <f t="shared" si="2"/>
        <v>10</v>
      </c>
      <c r="P22" s="27"/>
      <c r="Q22" s="21"/>
      <c r="R22" s="96">
        <f t="shared" si="3"/>
        <v>10.05</v>
      </c>
      <c r="S22" s="6"/>
      <c r="T22" s="5"/>
      <c r="U22" s="4"/>
      <c r="V22" s="98">
        <f t="shared" si="4"/>
        <v>0</v>
      </c>
      <c r="W22" s="6">
        <v>1.8</v>
      </c>
      <c r="X22" s="5">
        <v>0.6</v>
      </c>
      <c r="Y22" s="4"/>
      <c r="Z22" s="99">
        <f t="shared" si="5"/>
        <v>11.200000000000001</v>
      </c>
      <c r="AA22" s="6">
        <v>2</v>
      </c>
      <c r="AB22" s="5">
        <v>1</v>
      </c>
      <c r="AC22" s="27"/>
      <c r="AD22" s="97">
        <f t="shared" si="6"/>
        <v>11</v>
      </c>
    </row>
    <row r="23" spans="2:30" ht="12.75">
      <c r="B23" s="3">
        <v>4</v>
      </c>
      <c r="C23" s="143" t="s">
        <v>79</v>
      </c>
      <c r="D23" s="143" t="s">
        <v>82</v>
      </c>
      <c r="E23" s="115">
        <f t="shared" si="0"/>
        <v>22.1</v>
      </c>
      <c r="F23" s="185"/>
      <c r="G23" s="149"/>
      <c r="H23" s="47">
        <v>1</v>
      </c>
      <c r="I23" s="27">
        <v>0.3</v>
      </c>
      <c r="J23" s="21"/>
      <c r="K23" s="28">
        <f t="shared" si="1"/>
        <v>10.7</v>
      </c>
      <c r="L23" s="27">
        <v>1.5</v>
      </c>
      <c r="M23" s="27">
        <v>0.2</v>
      </c>
      <c r="N23" s="21"/>
      <c r="O23" s="28">
        <f t="shared" si="2"/>
        <v>11.3</v>
      </c>
      <c r="P23" s="27"/>
      <c r="Q23" s="21"/>
      <c r="R23" s="96">
        <f t="shared" si="3"/>
        <v>11</v>
      </c>
      <c r="S23" s="6"/>
      <c r="T23" s="5"/>
      <c r="U23" s="4"/>
      <c r="V23" s="98">
        <f t="shared" si="4"/>
        <v>0</v>
      </c>
      <c r="W23" s="6">
        <v>2</v>
      </c>
      <c r="X23" s="5">
        <v>1.5</v>
      </c>
      <c r="Y23" s="4"/>
      <c r="Z23" s="99">
        <f t="shared" si="5"/>
        <v>10.5</v>
      </c>
      <c r="AA23" s="6">
        <v>1.9</v>
      </c>
      <c r="AB23" s="5">
        <v>0.8</v>
      </c>
      <c r="AC23" s="27"/>
      <c r="AD23" s="97">
        <f t="shared" si="6"/>
        <v>11.1</v>
      </c>
    </row>
    <row r="24" spans="2:30" ht="12.75">
      <c r="B24" s="3">
        <v>5</v>
      </c>
      <c r="C24" s="143" t="s">
        <v>83</v>
      </c>
      <c r="D24" s="143" t="s">
        <v>156</v>
      </c>
      <c r="E24" s="115">
        <f t="shared" si="0"/>
        <v>21.950000000000003</v>
      </c>
      <c r="F24" s="162"/>
      <c r="G24" s="103"/>
      <c r="H24" s="47">
        <v>1.5</v>
      </c>
      <c r="I24" s="27">
        <v>0.5</v>
      </c>
      <c r="J24" s="27"/>
      <c r="K24" s="28">
        <f t="shared" si="1"/>
        <v>11</v>
      </c>
      <c r="L24" s="27">
        <v>1.5</v>
      </c>
      <c r="M24" s="27">
        <v>1</v>
      </c>
      <c r="N24" s="27"/>
      <c r="O24" s="28">
        <f t="shared" si="2"/>
        <v>10.5</v>
      </c>
      <c r="P24" s="27"/>
      <c r="Q24" s="21"/>
      <c r="R24" s="96">
        <f t="shared" si="3"/>
        <v>10.75</v>
      </c>
      <c r="S24" s="6"/>
      <c r="T24" s="5"/>
      <c r="U24" s="4"/>
      <c r="V24" s="98">
        <f t="shared" si="4"/>
        <v>0</v>
      </c>
      <c r="W24" s="6">
        <v>1.8</v>
      </c>
      <c r="X24" s="5">
        <v>0.6</v>
      </c>
      <c r="Y24" s="4"/>
      <c r="Z24" s="99">
        <f t="shared" si="5"/>
        <v>11.200000000000001</v>
      </c>
      <c r="AA24" s="6">
        <v>2</v>
      </c>
      <c r="AB24" s="5">
        <v>1.6</v>
      </c>
      <c r="AC24" s="27"/>
      <c r="AD24" s="97">
        <f t="shared" si="6"/>
        <v>10.4</v>
      </c>
    </row>
    <row r="25" spans="2:30" ht="12.75">
      <c r="B25" s="3">
        <v>6</v>
      </c>
      <c r="C25" s="143" t="s">
        <v>199</v>
      </c>
      <c r="D25" s="143" t="s">
        <v>343</v>
      </c>
      <c r="E25" s="115">
        <f t="shared" si="0"/>
        <v>21.9</v>
      </c>
      <c r="F25" s="185"/>
      <c r="G25" s="149"/>
      <c r="H25" s="47">
        <v>1.5</v>
      </c>
      <c r="I25" s="27">
        <v>1.1</v>
      </c>
      <c r="J25" s="21"/>
      <c r="K25" s="28">
        <f t="shared" si="1"/>
        <v>10.4</v>
      </c>
      <c r="L25" s="27">
        <v>1.5</v>
      </c>
      <c r="M25" s="27">
        <v>0.8</v>
      </c>
      <c r="N25" s="21"/>
      <c r="O25" s="28">
        <f t="shared" si="2"/>
        <v>10.7</v>
      </c>
      <c r="P25" s="27"/>
      <c r="Q25" s="21"/>
      <c r="R25" s="96">
        <f t="shared" si="3"/>
        <v>10.55</v>
      </c>
      <c r="S25" s="6"/>
      <c r="T25" s="5"/>
      <c r="U25" s="4"/>
      <c r="V25" s="98">
        <f t="shared" si="4"/>
        <v>0</v>
      </c>
      <c r="W25" s="6">
        <v>1.8</v>
      </c>
      <c r="X25" s="5">
        <v>1.1</v>
      </c>
      <c r="Y25" s="4"/>
      <c r="Z25" s="99">
        <f t="shared" si="5"/>
        <v>10.700000000000001</v>
      </c>
      <c r="AA25" s="6">
        <v>2</v>
      </c>
      <c r="AB25" s="5">
        <v>0.8</v>
      </c>
      <c r="AC25" s="27"/>
      <c r="AD25" s="97">
        <f t="shared" si="6"/>
        <v>11.2</v>
      </c>
    </row>
    <row r="26" spans="2:30" ht="12.75">
      <c r="B26" s="3">
        <v>7</v>
      </c>
      <c r="C26" s="143" t="s">
        <v>283</v>
      </c>
      <c r="D26" s="143" t="s">
        <v>289</v>
      </c>
      <c r="E26" s="115">
        <f t="shared" si="0"/>
        <v>21.8</v>
      </c>
      <c r="F26" s="162"/>
      <c r="G26" s="103"/>
      <c r="H26" s="47">
        <v>1</v>
      </c>
      <c r="I26" s="27">
        <v>0.7</v>
      </c>
      <c r="J26" s="27"/>
      <c r="K26" s="28">
        <f t="shared" si="1"/>
        <v>10.3</v>
      </c>
      <c r="L26" s="27">
        <v>1.5</v>
      </c>
      <c r="M26" s="27">
        <v>2.9</v>
      </c>
      <c r="N26" s="27"/>
      <c r="O26" s="28">
        <f t="shared" si="2"/>
        <v>8.6</v>
      </c>
      <c r="P26" s="27"/>
      <c r="Q26" s="21"/>
      <c r="R26" s="96">
        <f t="shared" si="3"/>
        <v>9.45</v>
      </c>
      <c r="S26" s="6"/>
      <c r="T26" s="5"/>
      <c r="U26" s="4"/>
      <c r="V26" s="98">
        <f t="shared" si="4"/>
        <v>0</v>
      </c>
      <c r="W26" s="6">
        <v>2</v>
      </c>
      <c r="X26" s="5">
        <v>1.1</v>
      </c>
      <c r="Y26" s="4"/>
      <c r="Z26" s="99">
        <f t="shared" si="5"/>
        <v>10.9</v>
      </c>
      <c r="AA26" s="6">
        <v>2</v>
      </c>
      <c r="AB26" s="5">
        <v>1.1</v>
      </c>
      <c r="AC26" s="27"/>
      <c r="AD26" s="97">
        <f t="shared" si="6"/>
        <v>10.9</v>
      </c>
    </row>
    <row r="27" spans="2:30" ht="12.75">
      <c r="B27" s="3">
        <v>8</v>
      </c>
      <c r="C27" s="143" t="s">
        <v>83</v>
      </c>
      <c r="D27" s="143" t="s">
        <v>159</v>
      </c>
      <c r="E27" s="115">
        <f t="shared" si="0"/>
        <v>21.700000000000003</v>
      </c>
      <c r="F27" s="185"/>
      <c r="G27" s="149"/>
      <c r="H27" s="47">
        <v>1.5</v>
      </c>
      <c r="I27" s="27">
        <v>0.6</v>
      </c>
      <c r="J27" s="21"/>
      <c r="K27" s="28">
        <f t="shared" si="1"/>
        <v>10.9</v>
      </c>
      <c r="L27" s="27">
        <v>1.5</v>
      </c>
      <c r="M27" s="27">
        <v>0.6</v>
      </c>
      <c r="N27" s="21"/>
      <c r="O27" s="28">
        <f t="shared" si="2"/>
        <v>10.9</v>
      </c>
      <c r="P27" s="27"/>
      <c r="Q27" s="21"/>
      <c r="R27" s="96">
        <f t="shared" si="3"/>
        <v>10.9</v>
      </c>
      <c r="S27" s="6"/>
      <c r="T27" s="5"/>
      <c r="U27" s="4"/>
      <c r="V27" s="98">
        <f t="shared" si="4"/>
        <v>0</v>
      </c>
      <c r="W27" s="6">
        <v>1.2</v>
      </c>
      <c r="X27" s="5">
        <v>1</v>
      </c>
      <c r="Y27" s="4"/>
      <c r="Z27" s="99">
        <f t="shared" si="5"/>
        <v>10.2</v>
      </c>
      <c r="AA27" s="6">
        <v>2</v>
      </c>
      <c r="AB27" s="5">
        <v>1.2</v>
      </c>
      <c r="AC27" s="27"/>
      <c r="AD27" s="97">
        <f t="shared" si="6"/>
        <v>10.8</v>
      </c>
    </row>
    <row r="28" spans="2:30" ht="12.75">
      <c r="B28" s="3">
        <v>9</v>
      </c>
      <c r="C28" s="143" t="s">
        <v>79</v>
      </c>
      <c r="D28" s="143" t="s">
        <v>136</v>
      </c>
      <c r="E28" s="115">
        <f t="shared" si="0"/>
        <v>21.599999999999998</v>
      </c>
      <c r="F28" s="162"/>
      <c r="G28" s="103"/>
      <c r="H28" s="47">
        <v>1.5</v>
      </c>
      <c r="I28" s="27">
        <v>0.4</v>
      </c>
      <c r="J28" s="27"/>
      <c r="K28" s="28">
        <f t="shared" si="1"/>
        <v>11.1</v>
      </c>
      <c r="L28" s="27">
        <v>2</v>
      </c>
      <c r="M28" s="27">
        <v>1.3</v>
      </c>
      <c r="N28" s="27"/>
      <c r="O28" s="28">
        <f t="shared" si="2"/>
        <v>10.7</v>
      </c>
      <c r="P28" s="27"/>
      <c r="Q28" s="21"/>
      <c r="R28" s="96">
        <f t="shared" si="3"/>
        <v>10.899999999999999</v>
      </c>
      <c r="S28" s="6"/>
      <c r="T28" s="5"/>
      <c r="U28" s="4"/>
      <c r="V28" s="98">
        <f t="shared" si="4"/>
        <v>0</v>
      </c>
      <c r="W28" s="6">
        <v>1.3</v>
      </c>
      <c r="X28" s="5">
        <v>1.2</v>
      </c>
      <c r="Y28" s="4"/>
      <c r="Z28" s="99">
        <f t="shared" si="5"/>
        <v>10.100000000000001</v>
      </c>
      <c r="AA28" s="6">
        <v>2</v>
      </c>
      <c r="AB28" s="5">
        <v>1.2</v>
      </c>
      <c r="AC28" s="27">
        <v>0.1</v>
      </c>
      <c r="AD28" s="97">
        <f t="shared" si="6"/>
        <v>10.7</v>
      </c>
    </row>
    <row r="29" spans="2:30" ht="12.75">
      <c r="B29" s="3">
        <v>10</v>
      </c>
      <c r="C29" s="143" t="s">
        <v>79</v>
      </c>
      <c r="D29" s="143" t="s">
        <v>84</v>
      </c>
      <c r="E29" s="115">
        <f t="shared" si="0"/>
        <v>21.5</v>
      </c>
      <c r="F29" s="185"/>
      <c r="G29" s="149"/>
      <c r="H29" s="47">
        <v>0</v>
      </c>
      <c r="I29" s="27">
        <v>0</v>
      </c>
      <c r="J29" s="21"/>
      <c r="K29" s="28">
        <f t="shared" si="1"/>
        <v>0</v>
      </c>
      <c r="L29" s="27">
        <v>2</v>
      </c>
      <c r="M29" s="27">
        <v>3.1</v>
      </c>
      <c r="N29" s="21"/>
      <c r="O29" s="28">
        <f t="shared" si="2"/>
        <v>8.9</v>
      </c>
      <c r="P29" s="27"/>
      <c r="Q29" s="21"/>
      <c r="R29" s="96">
        <f t="shared" si="3"/>
        <v>4.45</v>
      </c>
      <c r="S29" s="6"/>
      <c r="T29" s="5"/>
      <c r="U29" s="4"/>
      <c r="V29" s="98">
        <f t="shared" si="4"/>
        <v>0</v>
      </c>
      <c r="W29" s="6">
        <v>2</v>
      </c>
      <c r="X29" s="5">
        <v>1.1</v>
      </c>
      <c r="Y29" s="4"/>
      <c r="Z29" s="99">
        <f t="shared" si="5"/>
        <v>10.9</v>
      </c>
      <c r="AA29" s="6">
        <v>2</v>
      </c>
      <c r="AB29" s="5">
        <v>1.4</v>
      </c>
      <c r="AC29" s="27"/>
      <c r="AD29" s="97">
        <f t="shared" si="6"/>
        <v>10.6</v>
      </c>
    </row>
    <row r="30" spans="2:30" ht="12.75">
      <c r="B30" s="3">
        <v>11</v>
      </c>
      <c r="C30" s="143" t="s">
        <v>243</v>
      </c>
      <c r="D30" s="143" t="s">
        <v>245</v>
      </c>
      <c r="E30" s="115">
        <f t="shared" si="0"/>
        <v>21.1</v>
      </c>
      <c r="F30" s="162"/>
      <c r="G30" s="103"/>
      <c r="H30" s="47">
        <v>1.5</v>
      </c>
      <c r="I30" s="27">
        <v>1.5</v>
      </c>
      <c r="J30" s="27"/>
      <c r="K30" s="28">
        <f t="shared" si="1"/>
        <v>10</v>
      </c>
      <c r="L30" s="27">
        <v>1.5</v>
      </c>
      <c r="M30" s="27">
        <v>1.5</v>
      </c>
      <c r="N30" s="27"/>
      <c r="O30" s="28">
        <f t="shared" si="2"/>
        <v>10</v>
      </c>
      <c r="P30" s="27"/>
      <c r="Q30" s="21"/>
      <c r="R30" s="96">
        <f t="shared" si="3"/>
        <v>10</v>
      </c>
      <c r="S30" s="6"/>
      <c r="T30" s="5"/>
      <c r="U30" s="4"/>
      <c r="V30" s="98">
        <f t="shared" si="4"/>
        <v>0</v>
      </c>
      <c r="W30" s="6">
        <v>2</v>
      </c>
      <c r="X30" s="5">
        <v>2.5</v>
      </c>
      <c r="Y30" s="4"/>
      <c r="Z30" s="99">
        <f t="shared" si="5"/>
        <v>9.5</v>
      </c>
      <c r="AA30" s="6">
        <v>2</v>
      </c>
      <c r="AB30" s="5">
        <v>0.9</v>
      </c>
      <c r="AC30" s="27"/>
      <c r="AD30" s="97">
        <f t="shared" si="6"/>
        <v>11.1</v>
      </c>
    </row>
    <row r="31" spans="2:30" ht="12.75">
      <c r="B31" s="3">
        <v>12</v>
      </c>
      <c r="C31" s="143" t="s">
        <v>292</v>
      </c>
      <c r="D31" s="143" t="s">
        <v>314</v>
      </c>
      <c r="E31" s="115">
        <f t="shared" si="0"/>
        <v>21.1</v>
      </c>
      <c r="F31" s="161"/>
      <c r="G31" s="103"/>
      <c r="H31" s="47">
        <v>1.5</v>
      </c>
      <c r="I31" s="27">
        <v>1.9</v>
      </c>
      <c r="J31" s="27"/>
      <c r="K31" s="28">
        <f t="shared" si="1"/>
        <v>9.6</v>
      </c>
      <c r="L31" s="27">
        <v>1.5</v>
      </c>
      <c r="M31" s="27">
        <v>1.2</v>
      </c>
      <c r="N31" s="27"/>
      <c r="O31" s="28">
        <f t="shared" si="2"/>
        <v>10.3</v>
      </c>
      <c r="P31" s="27"/>
      <c r="Q31" s="21"/>
      <c r="R31" s="96">
        <f t="shared" si="3"/>
        <v>9.95</v>
      </c>
      <c r="S31" s="6"/>
      <c r="T31" s="5"/>
      <c r="U31" s="4"/>
      <c r="V31" s="98">
        <f t="shared" si="4"/>
        <v>0</v>
      </c>
      <c r="W31" s="6">
        <v>1.6</v>
      </c>
      <c r="X31" s="5">
        <v>1.6</v>
      </c>
      <c r="Y31" s="4"/>
      <c r="Z31" s="99">
        <f t="shared" si="5"/>
        <v>10</v>
      </c>
      <c r="AA31" s="6">
        <v>2</v>
      </c>
      <c r="AB31" s="5">
        <v>0.9</v>
      </c>
      <c r="AC31" s="27"/>
      <c r="AD31" s="97">
        <f t="shared" si="6"/>
        <v>11.1</v>
      </c>
    </row>
    <row r="32" spans="2:30" ht="12.75">
      <c r="B32" s="3">
        <v>13</v>
      </c>
      <c r="C32" s="143" t="s">
        <v>83</v>
      </c>
      <c r="D32" s="143" t="s">
        <v>158</v>
      </c>
      <c r="E32" s="115">
        <f t="shared" si="0"/>
        <v>21</v>
      </c>
      <c r="F32" s="161"/>
      <c r="G32" s="103"/>
      <c r="H32" s="47">
        <v>1.5</v>
      </c>
      <c r="I32" s="27">
        <v>1.3</v>
      </c>
      <c r="J32" s="27"/>
      <c r="K32" s="28">
        <f t="shared" si="1"/>
        <v>10.2</v>
      </c>
      <c r="L32" s="27">
        <v>1.5</v>
      </c>
      <c r="M32" s="27">
        <v>2.2</v>
      </c>
      <c r="N32" s="27"/>
      <c r="O32" s="28">
        <f t="shared" si="2"/>
        <v>9.3</v>
      </c>
      <c r="P32" s="27"/>
      <c r="Q32" s="21"/>
      <c r="R32" s="96">
        <f t="shared" si="3"/>
        <v>9.75</v>
      </c>
      <c r="S32" s="6">
        <v>1.8</v>
      </c>
      <c r="T32" s="5">
        <v>1</v>
      </c>
      <c r="U32" s="4"/>
      <c r="V32" s="98">
        <f t="shared" si="4"/>
        <v>10.8</v>
      </c>
      <c r="W32" s="6"/>
      <c r="X32" s="5"/>
      <c r="Y32" s="5"/>
      <c r="Z32" s="99">
        <f t="shared" si="5"/>
        <v>0</v>
      </c>
      <c r="AA32" s="6">
        <v>2</v>
      </c>
      <c r="AB32" s="5">
        <v>1.8</v>
      </c>
      <c r="AC32" s="27"/>
      <c r="AD32" s="97">
        <f t="shared" si="6"/>
        <v>10.2</v>
      </c>
    </row>
    <row r="33" spans="2:30" ht="12.75">
      <c r="B33" s="3">
        <v>14</v>
      </c>
      <c r="C33" s="143" t="s">
        <v>243</v>
      </c>
      <c r="D33" s="143" t="s">
        <v>249</v>
      </c>
      <c r="E33" s="115">
        <f t="shared" si="0"/>
        <v>20.950000000000003</v>
      </c>
      <c r="F33" s="220"/>
      <c r="G33" s="104"/>
      <c r="H33" s="47">
        <v>1.5</v>
      </c>
      <c r="I33" s="27">
        <v>0.6</v>
      </c>
      <c r="J33" s="21"/>
      <c r="K33" s="28">
        <f t="shared" si="1"/>
        <v>10.9</v>
      </c>
      <c r="L33" s="27">
        <v>1.5</v>
      </c>
      <c r="M33" s="27">
        <v>1.3</v>
      </c>
      <c r="N33" s="21"/>
      <c r="O33" s="28">
        <f t="shared" si="2"/>
        <v>10.2</v>
      </c>
      <c r="P33" s="27"/>
      <c r="Q33" s="21"/>
      <c r="R33" s="96">
        <f t="shared" si="3"/>
        <v>10.55</v>
      </c>
      <c r="S33" s="6"/>
      <c r="T33" s="5"/>
      <c r="U33" s="4"/>
      <c r="V33" s="98">
        <f t="shared" si="4"/>
        <v>0</v>
      </c>
      <c r="W33" s="6">
        <v>1.8</v>
      </c>
      <c r="X33" s="5">
        <v>1.5</v>
      </c>
      <c r="Y33" s="4"/>
      <c r="Z33" s="99">
        <f t="shared" si="5"/>
        <v>10.3</v>
      </c>
      <c r="AA33" s="6">
        <v>2</v>
      </c>
      <c r="AB33" s="5">
        <v>1.6</v>
      </c>
      <c r="AC33" s="27"/>
      <c r="AD33" s="97">
        <f t="shared" si="6"/>
        <v>10.4</v>
      </c>
    </row>
    <row r="34" spans="2:30" ht="12.75">
      <c r="B34" s="3">
        <v>15</v>
      </c>
      <c r="C34" s="143" t="s">
        <v>199</v>
      </c>
      <c r="D34" s="143" t="s">
        <v>224</v>
      </c>
      <c r="E34" s="115">
        <f t="shared" si="0"/>
        <v>20.849999999999998</v>
      </c>
      <c r="F34" s="161"/>
      <c r="G34" s="103"/>
      <c r="H34" s="47">
        <v>1</v>
      </c>
      <c r="I34" s="27">
        <v>0.7</v>
      </c>
      <c r="J34" s="27"/>
      <c r="K34" s="28">
        <f t="shared" si="1"/>
        <v>10.3</v>
      </c>
      <c r="L34" s="47">
        <v>1</v>
      </c>
      <c r="M34" s="27">
        <v>0.4</v>
      </c>
      <c r="N34" s="27"/>
      <c r="O34" s="28">
        <f t="shared" si="2"/>
        <v>10.6</v>
      </c>
      <c r="P34" s="47"/>
      <c r="Q34" s="21"/>
      <c r="R34" s="96">
        <f t="shared" si="3"/>
        <v>10.45</v>
      </c>
      <c r="S34" s="6"/>
      <c r="T34" s="5"/>
      <c r="U34" s="4"/>
      <c r="V34" s="98">
        <f t="shared" si="4"/>
        <v>0</v>
      </c>
      <c r="W34" s="6">
        <v>1.4</v>
      </c>
      <c r="X34" s="5">
        <v>2.8</v>
      </c>
      <c r="Y34" s="4"/>
      <c r="Z34" s="99">
        <f t="shared" si="5"/>
        <v>8.6</v>
      </c>
      <c r="AA34" s="6">
        <v>1.7</v>
      </c>
      <c r="AB34" s="5">
        <v>1.3</v>
      </c>
      <c r="AC34" s="27"/>
      <c r="AD34" s="97">
        <f t="shared" si="6"/>
        <v>10.399999999999999</v>
      </c>
    </row>
    <row r="35" spans="2:30" ht="12.75">
      <c r="B35" s="3">
        <v>16</v>
      </c>
      <c r="C35" s="143" t="s">
        <v>243</v>
      </c>
      <c r="D35" s="143" t="s">
        <v>248</v>
      </c>
      <c r="E35" s="115">
        <f t="shared" si="0"/>
        <v>20.8</v>
      </c>
      <c r="F35" s="184"/>
      <c r="G35" s="149"/>
      <c r="H35" s="47">
        <v>1.5</v>
      </c>
      <c r="I35" s="27">
        <v>0.9</v>
      </c>
      <c r="J35" s="21"/>
      <c r="K35" s="28">
        <f t="shared" si="1"/>
        <v>10.6</v>
      </c>
      <c r="L35" s="47">
        <v>1.5</v>
      </c>
      <c r="M35" s="27">
        <v>1.5</v>
      </c>
      <c r="N35" s="21"/>
      <c r="O35" s="28">
        <f t="shared" si="2"/>
        <v>10</v>
      </c>
      <c r="P35" s="47"/>
      <c r="Q35" s="21"/>
      <c r="R35" s="96">
        <f t="shared" si="3"/>
        <v>10.3</v>
      </c>
      <c r="S35" s="6"/>
      <c r="T35" s="5"/>
      <c r="U35" s="4"/>
      <c r="V35" s="98">
        <f t="shared" si="4"/>
        <v>0</v>
      </c>
      <c r="W35" s="6">
        <v>1.8</v>
      </c>
      <c r="X35" s="5">
        <v>1.3</v>
      </c>
      <c r="Y35" s="4"/>
      <c r="Z35" s="99">
        <f t="shared" si="5"/>
        <v>10.5</v>
      </c>
      <c r="AA35" s="6">
        <v>2</v>
      </c>
      <c r="AB35" s="5">
        <v>1.6</v>
      </c>
      <c r="AC35" s="27">
        <v>0.1</v>
      </c>
      <c r="AD35" s="97">
        <f t="shared" si="6"/>
        <v>10.3</v>
      </c>
    </row>
    <row r="36" spans="2:30" ht="12.75">
      <c r="B36" s="3">
        <v>17</v>
      </c>
      <c r="C36" s="143" t="s">
        <v>79</v>
      </c>
      <c r="D36" s="143" t="s">
        <v>129</v>
      </c>
      <c r="E36" s="115">
        <f t="shared" si="0"/>
        <v>20.55</v>
      </c>
      <c r="F36" s="161"/>
      <c r="G36" s="103"/>
      <c r="H36" s="47">
        <v>2</v>
      </c>
      <c r="I36" s="27">
        <v>2.2</v>
      </c>
      <c r="J36" s="27"/>
      <c r="K36" s="28">
        <f t="shared" si="1"/>
        <v>9.8</v>
      </c>
      <c r="L36" s="47">
        <v>2</v>
      </c>
      <c r="M36" s="27">
        <v>2.1</v>
      </c>
      <c r="N36" s="27"/>
      <c r="O36" s="28">
        <f t="shared" si="2"/>
        <v>9.9</v>
      </c>
      <c r="P36" s="47"/>
      <c r="Q36" s="21"/>
      <c r="R36" s="96">
        <f t="shared" si="3"/>
        <v>9.850000000000001</v>
      </c>
      <c r="S36" s="6"/>
      <c r="T36" s="5"/>
      <c r="U36" s="4"/>
      <c r="V36" s="98">
        <f t="shared" si="4"/>
        <v>0</v>
      </c>
      <c r="W36" s="6">
        <v>1.6</v>
      </c>
      <c r="X36" s="5">
        <v>2</v>
      </c>
      <c r="Y36" s="4"/>
      <c r="Z36" s="99">
        <f t="shared" si="5"/>
        <v>9.6</v>
      </c>
      <c r="AA36" s="6">
        <v>1.7</v>
      </c>
      <c r="AB36" s="5">
        <v>1</v>
      </c>
      <c r="AC36" s="27"/>
      <c r="AD36" s="97">
        <f t="shared" si="6"/>
        <v>10.7</v>
      </c>
    </row>
    <row r="37" spans="2:30" ht="12.75">
      <c r="B37" s="3">
        <v>18</v>
      </c>
      <c r="C37" s="143" t="s">
        <v>243</v>
      </c>
      <c r="D37" s="143" t="s">
        <v>246</v>
      </c>
      <c r="E37" s="115">
        <f t="shared" si="0"/>
        <v>20.55</v>
      </c>
      <c r="F37" s="184"/>
      <c r="G37" s="149"/>
      <c r="H37" s="47">
        <v>1.5</v>
      </c>
      <c r="I37" s="27">
        <v>1.1</v>
      </c>
      <c r="J37" s="21"/>
      <c r="K37" s="28">
        <f t="shared" si="1"/>
        <v>10.4</v>
      </c>
      <c r="L37" s="47">
        <v>1.5</v>
      </c>
      <c r="M37" s="27">
        <v>0.8</v>
      </c>
      <c r="N37" s="21"/>
      <c r="O37" s="28">
        <f t="shared" si="2"/>
        <v>10.7</v>
      </c>
      <c r="P37" s="47"/>
      <c r="Q37" s="21"/>
      <c r="R37" s="96">
        <f t="shared" si="3"/>
        <v>10.55</v>
      </c>
      <c r="S37" s="6"/>
      <c r="T37" s="5"/>
      <c r="U37" s="4"/>
      <c r="V37" s="98">
        <f t="shared" si="4"/>
        <v>0</v>
      </c>
      <c r="W37" s="6">
        <v>1.8</v>
      </c>
      <c r="X37" s="5">
        <v>1.8</v>
      </c>
      <c r="Y37" s="4"/>
      <c r="Z37" s="99">
        <f t="shared" si="5"/>
        <v>10</v>
      </c>
      <c r="AA37" s="6">
        <v>1.8</v>
      </c>
      <c r="AB37" s="5">
        <v>1.8</v>
      </c>
      <c r="AC37" s="27"/>
      <c r="AD37" s="97">
        <f t="shared" si="6"/>
        <v>10</v>
      </c>
    </row>
    <row r="38" spans="2:30" ht="12.75">
      <c r="B38" s="3">
        <v>19</v>
      </c>
      <c r="C38" s="143" t="s">
        <v>283</v>
      </c>
      <c r="D38" s="143" t="s">
        <v>287</v>
      </c>
      <c r="E38" s="115">
        <f t="shared" si="0"/>
        <v>20.3</v>
      </c>
      <c r="F38" s="185"/>
      <c r="G38" s="149"/>
      <c r="H38" s="47">
        <v>1</v>
      </c>
      <c r="I38" s="27">
        <v>0.9</v>
      </c>
      <c r="J38" s="21"/>
      <c r="K38" s="28">
        <f t="shared" si="1"/>
        <v>10.1</v>
      </c>
      <c r="L38" s="47">
        <v>0</v>
      </c>
      <c r="M38" s="27">
        <v>0</v>
      </c>
      <c r="N38" s="21"/>
      <c r="O38" s="28">
        <f t="shared" si="2"/>
        <v>0</v>
      </c>
      <c r="P38" s="47"/>
      <c r="Q38" s="21"/>
      <c r="R38" s="96">
        <f t="shared" si="3"/>
        <v>5.05</v>
      </c>
      <c r="S38" s="6"/>
      <c r="T38" s="5"/>
      <c r="U38" s="4"/>
      <c r="V38" s="98">
        <f t="shared" si="4"/>
        <v>0</v>
      </c>
      <c r="W38" s="6">
        <v>1.9</v>
      </c>
      <c r="X38" s="5">
        <v>1.2</v>
      </c>
      <c r="Y38" s="4"/>
      <c r="Z38" s="99">
        <f t="shared" si="5"/>
        <v>10.700000000000001</v>
      </c>
      <c r="AA38" s="6">
        <v>2</v>
      </c>
      <c r="AB38" s="5">
        <v>2.4</v>
      </c>
      <c r="AC38" s="27"/>
      <c r="AD38" s="97">
        <f t="shared" si="6"/>
        <v>9.6</v>
      </c>
    </row>
    <row r="39" spans="2:30" ht="12.75">
      <c r="B39" s="3">
        <v>20</v>
      </c>
      <c r="C39" s="143" t="s">
        <v>283</v>
      </c>
      <c r="D39" s="143" t="s">
        <v>288</v>
      </c>
      <c r="E39" s="115">
        <f t="shared" si="0"/>
        <v>20.1</v>
      </c>
      <c r="F39" s="163"/>
      <c r="G39" s="104"/>
      <c r="H39" s="47">
        <v>1.5</v>
      </c>
      <c r="I39" s="27">
        <v>1.3</v>
      </c>
      <c r="J39" s="27"/>
      <c r="K39" s="28">
        <f t="shared" si="1"/>
        <v>10.2</v>
      </c>
      <c r="L39" s="47">
        <v>1</v>
      </c>
      <c r="M39" s="27">
        <v>1.4</v>
      </c>
      <c r="N39" s="21"/>
      <c r="O39" s="28">
        <f t="shared" si="2"/>
        <v>9.6</v>
      </c>
      <c r="P39" s="47"/>
      <c r="Q39" s="21"/>
      <c r="R39" s="96">
        <f t="shared" si="3"/>
        <v>9.899999999999999</v>
      </c>
      <c r="S39" s="6"/>
      <c r="T39" s="5"/>
      <c r="U39" s="4"/>
      <c r="V39" s="98">
        <f t="shared" si="4"/>
        <v>0</v>
      </c>
      <c r="W39" s="6">
        <v>1.9</v>
      </c>
      <c r="X39" s="5">
        <v>1.8</v>
      </c>
      <c r="Y39" s="4"/>
      <c r="Z39" s="99">
        <f t="shared" si="5"/>
        <v>10.1</v>
      </c>
      <c r="AA39" s="6">
        <v>2</v>
      </c>
      <c r="AB39" s="5">
        <v>2</v>
      </c>
      <c r="AC39" s="27"/>
      <c r="AD39" s="97">
        <f t="shared" si="6"/>
        <v>10</v>
      </c>
    </row>
    <row r="40" spans="2:30" ht="12.75">
      <c r="B40" s="3">
        <v>21</v>
      </c>
      <c r="C40" s="143" t="s">
        <v>79</v>
      </c>
      <c r="D40" s="143" t="s">
        <v>138</v>
      </c>
      <c r="E40" s="115">
        <f t="shared" si="0"/>
        <v>20</v>
      </c>
      <c r="F40" s="184"/>
      <c r="G40" s="149"/>
      <c r="H40" s="47">
        <v>1</v>
      </c>
      <c r="I40" s="27">
        <v>2.7</v>
      </c>
      <c r="J40" s="21"/>
      <c r="K40" s="28">
        <f t="shared" si="1"/>
        <v>8.3</v>
      </c>
      <c r="L40" s="47">
        <v>1</v>
      </c>
      <c r="M40" s="27">
        <v>2.6</v>
      </c>
      <c r="N40" s="21"/>
      <c r="O40" s="28">
        <f t="shared" si="2"/>
        <v>8.4</v>
      </c>
      <c r="P40" s="47"/>
      <c r="Q40" s="21"/>
      <c r="R40" s="96">
        <f t="shared" si="3"/>
        <v>8.350000000000001</v>
      </c>
      <c r="S40" s="6"/>
      <c r="T40" s="5"/>
      <c r="U40" s="4"/>
      <c r="V40" s="98">
        <f t="shared" si="4"/>
        <v>0</v>
      </c>
      <c r="W40" s="6">
        <v>1.7</v>
      </c>
      <c r="X40" s="5">
        <v>2</v>
      </c>
      <c r="Y40" s="4"/>
      <c r="Z40" s="99">
        <f t="shared" si="5"/>
        <v>9.7</v>
      </c>
      <c r="AA40" s="6">
        <v>1.9</v>
      </c>
      <c r="AB40" s="5">
        <v>1.6</v>
      </c>
      <c r="AC40" s="27"/>
      <c r="AD40" s="97">
        <f t="shared" si="6"/>
        <v>10.3</v>
      </c>
    </row>
    <row r="41" spans="2:30" ht="12.75">
      <c r="B41" s="3">
        <v>22</v>
      </c>
      <c r="C41" s="143" t="s">
        <v>283</v>
      </c>
      <c r="D41" s="143" t="s">
        <v>291</v>
      </c>
      <c r="E41" s="115">
        <f t="shared" si="0"/>
        <v>19.6</v>
      </c>
      <c r="F41" s="161"/>
      <c r="G41" s="103"/>
      <c r="H41" s="47">
        <v>1</v>
      </c>
      <c r="I41" s="27">
        <v>2.1</v>
      </c>
      <c r="J41" s="27"/>
      <c r="K41" s="28">
        <f t="shared" si="1"/>
        <v>8.9</v>
      </c>
      <c r="L41" s="47">
        <v>1</v>
      </c>
      <c r="M41" s="27">
        <v>2.5</v>
      </c>
      <c r="N41" s="27"/>
      <c r="O41" s="28">
        <f t="shared" si="2"/>
        <v>8.5</v>
      </c>
      <c r="P41" s="47"/>
      <c r="Q41" s="21"/>
      <c r="R41" s="96">
        <f t="shared" si="3"/>
        <v>8.7</v>
      </c>
      <c r="S41" s="6"/>
      <c r="T41" s="5"/>
      <c r="U41" s="4"/>
      <c r="V41" s="98">
        <f t="shared" si="4"/>
        <v>0</v>
      </c>
      <c r="W41" s="6">
        <v>1.9</v>
      </c>
      <c r="X41" s="5">
        <v>2</v>
      </c>
      <c r="Y41" s="4"/>
      <c r="Z41" s="99">
        <f t="shared" si="5"/>
        <v>9.9</v>
      </c>
      <c r="AA41" s="6">
        <v>1.9</v>
      </c>
      <c r="AB41" s="5">
        <v>2.2</v>
      </c>
      <c r="AC41" s="27"/>
      <c r="AD41" s="97">
        <f t="shared" si="6"/>
        <v>9.7</v>
      </c>
    </row>
    <row r="42" spans="2:30" ht="12.75">
      <c r="B42" s="3">
        <v>23</v>
      </c>
      <c r="C42" s="143" t="s">
        <v>243</v>
      </c>
      <c r="D42" s="143" t="s">
        <v>247</v>
      </c>
      <c r="E42" s="115">
        <f t="shared" si="0"/>
        <v>19.599999999999998</v>
      </c>
      <c r="F42" s="184"/>
      <c r="G42" s="149"/>
      <c r="H42" s="47">
        <v>1.5</v>
      </c>
      <c r="I42" s="27">
        <v>1.8</v>
      </c>
      <c r="J42" s="21"/>
      <c r="K42" s="28">
        <f t="shared" si="1"/>
        <v>9.7</v>
      </c>
      <c r="L42" s="47">
        <v>1.5</v>
      </c>
      <c r="M42" s="27">
        <v>1.4</v>
      </c>
      <c r="N42" s="21"/>
      <c r="O42" s="28">
        <f t="shared" si="2"/>
        <v>10.1</v>
      </c>
      <c r="P42" s="47"/>
      <c r="Q42" s="21"/>
      <c r="R42" s="96">
        <f t="shared" si="3"/>
        <v>9.899999999999999</v>
      </c>
      <c r="S42" s="6"/>
      <c r="T42" s="5"/>
      <c r="U42" s="4"/>
      <c r="V42" s="98">
        <f t="shared" si="4"/>
        <v>0</v>
      </c>
      <c r="W42" s="6">
        <v>1.6</v>
      </c>
      <c r="X42" s="5">
        <v>1.9</v>
      </c>
      <c r="Y42" s="4"/>
      <c r="Z42" s="99">
        <f t="shared" si="5"/>
        <v>9.7</v>
      </c>
      <c r="AA42" s="6">
        <v>2</v>
      </c>
      <c r="AB42" s="5">
        <v>2.4</v>
      </c>
      <c r="AC42" s="27"/>
      <c r="AD42" s="97">
        <f t="shared" si="6"/>
        <v>9.6</v>
      </c>
    </row>
    <row r="43" spans="2:30" ht="12.75">
      <c r="B43" s="3">
        <v>24</v>
      </c>
      <c r="C43" s="143" t="s">
        <v>79</v>
      </c>
      <c r="D43" s="143" t="s">
        <v>137</v>
      </c>
      <c r="E43" s="115">
        <f t="shared" si="0"/>
        <v>19.1</v>
      </c>
      <c r="F43" s="185"/>
      <c r="G43" s="149"/>
      <c r="H43" s="47">
        <v>1</v>
      </c>
      <c r="I43" s="27">
        <v>2</v>
      </c>
      <c r="J43" s="21"/>
      <c r="K43" s="28">
        <f t="shared" si="1"/>
        <v>9</v>
      </c>
      <c r="L43" s="47">
        <v>1.5</v>
      </c>
      <c r="M43" s="27">
        <v>2.7</v>
      </c>
      <c r="N43" s="21"/>
      <c r="O43" s="28">
        <f t="shared" si="2"/>
        <v>8.8</v>
      </c>
      <c r="P43" s="47"/>
      <c r="Q43" s="21"/>
      <c r="R43" s="96">
        <f t="shared" si="3"/>
        <v>8.9</v>
      </c>
      <c r="S43" s="6"/>
      <c r="T43" s="5"/>
      <c r="U43" s="4"/>
      <c r="V43" s="98">
        <f t="shared" si="4"/>
        <v>0</v>
      </c>
      <c r="W43" s="6">
        <v>1.6</v>
      </c>
      <c r="X43" s="5">
        <v>1.4</v>
      </c>
      <c r="Y43" s="4"/>
      <c r="Z43" s="99">
        <f t="shared" si="5"/>
        <v>10.2</v>
      </c>
      <c r="AA43" s="6">
        <v>1.9</v>
      </c>
      <c r="AB43" s="5">
        <v>3.1</v>
      </c>
      <c r="AC43" s="27"/>
      <c r="AD43" s="97">
        <f t="shared" si="6"/>
        <v>8.8</v>
      </c>
    </row>
    <row r="44" spans="2:30" ht="12.75">
      <c r="B44" s="3">
        <v>25</v>
      </c>
      <c r="C44" s="143" t="s">
        <v>72</v>
      </c>
      <c r="D44" s="143" t="s">
        <v>139</v>
      </c>
      <c r="E44" s="115">
        <f t="shared" si="0"/>
        <v>18.6</v>
      </c>
      <c r="F44" s="184"/>
      <c r="G44" s="149"/>
      <c r="H44" s="47">
        <v>0</v>
      </c>
      <c r="I44" s="27">
        <v>0</v>
      </c>
      <c r="J44" s="21"/>
      <c r="K44" s="28">
        <f t="shared" si="1"/>
        <v>0</v>
      </c>
      <c r="L44" s="47">
        <v>0</v>
      </c>
      <c r="M44" s="27">
        <v>0</v>
      </c>
      <c r="N44" s="21"/>
      <c r="O44" s="28">
        <f t="shared" si="2"/>
        <v>0</v>
      </c>
      <c r="P44" s="47"/>
      <c r="Q44" s="21"/>
      <c r="R44" s="96">
        <f t="shared" si="3"/>
        <v>0</v>
      </c>
      <c r="S44" s="6"/>
      <c r="T44" s="5"/>
      <c r="U44" s="4"/>
      <c r="V44" s="98">
        <f t="shared" si="4"/>
        <v>0</v>
      </c>
      <c r="W44" s="6">
        <v>0.9</v>
      </c>
      <c r="X44" s="5">
        <v>1.2</v>
      </c>
      <c r="Y44" s="4"/>
      <c r="Z44" s="99">
        <f t="shared" si="5"/>
        <v>9.700000000000001</v>
      </c>
      <c r="AA44" s="6">
        <v>1.3</v>
      </c>
      <c r="AB44" s="5">
        <v>2.4</v>
      </c>
      <c r="AC44" s="27"/>
      <c r="AD44" s="97">
        <f t="shared" si="6"/>
        <v>8.9</v>
      </c>
    </row>
    <row r="45" spans="2:30" ht="12.75">
      <c r="B45" s="3">
        <v>26</v>
      </c>
      <c r="C45" s="143"/>
      <c r="D45" s="143"/>
      <c r="E45" s="115">
        <f t="shared" si="0"/>
        <v>0</v>
      </c>
      <c r="F45" s="163"/>
      <c r="G45" s="104"/>
      <c r="H45" s="47"/>
      <c r="I45" s="27"/>
      <c r="J45" s="21"/>
      <c r="K45" s="28">
        <f t="shared" si="1"/>
        <v>0</v>
      </c>
      <c r="L45" s="47"/>
      <c r="M45" s="27"/>
      <c r="N45" s="21"/>
      <c r="O45" s="28">
        <f t="shared" si="2"/>
        <v>0</v>
      </c>
      <c r="P45" s="47"/>
      <c r="Q45" s="21"/>
      <c r="R45" s="96">
        <f t="shared" si="3"/>
        <v>0</v>
      </c>
      <c r="S45" s="6"/>
      <c r="T45" s="5"/>
      <c r="U45" s="4"/>
      <c r="V45" s="98">
        <f t="shared" si="4"/>
        <v>0</v>
      </c>
      <c r="W45" s="6"/>
      <c r="X45" s="5"/>
      <c r="Y45" s="4"/>
      <c r="Z45" s="99">
        <f t="shared" si="5"/>
        <v>0</v>
      </c>
      <c r="AA45" s="6"/>
      <c r="AB45" s="5"/>
      <c r="AC45" s="27"/>
      <c r="AD45" s="97">
        <f t="shared" si="6"/>
        <v>0</v>
      </c>
    </row>
    <row r="46" spans="2:14" ht="12.75">
      <c r="B46" s="208"/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J48" s="22"/>
      <c r="N48" s="22"/>
    </row>
    <row r="49" spans="6:14" ht="12.75">
      <c r="F49" s="19"/>
      <c r="G49" s="19"/>
      <c r="J49" s="22"/>
      <c r="N49" s="22"/>
    </row>
    <row r="50" spans="6:14" ht="12.75">
      <c r="F50" s="19"/>
      <c r="G50" s="19"/>
      <c r="J50" s="22"/>
      <c r="N50" s="22"/>
    </row>
    <row r="51" spans="6:14" ht="12.75">
      <c r="F51" s="19"/>
      <c r="G51" s="19"/>
      <c r="J51" s="22"/>
      <c r="N51" s="22"/>
    </row>
    <row r="52" spans="6:14" ht="12.75">
      <c r="F52" s="19"/>
      <c r="G52" s="19"/>
      <c r="J52" s="22"/>
      <c r="N52" s="22"/>
    </row>
    <row r="53" spans="6:14" ht="12.75">
      <c r="F53" s="19"/>
      <c r="G53" s="19"/>
      <c r="J53" s="22"/>
      <c r="N53" s="22"/>
    </row>
    <row r="54" spans="6:14" ht="12.75">
      <c r="F54" s="19"/>
      <c r="G54" s="19"/>
      <c r="J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7" ht="12.75">
      <c r="F58" s="19"/>
      <c r="G58" s="19"/>
    </row>
    <row r="59" spans="6:7" ht="12.75">
      <c r="F59" s="19"/>
      <c r="G59" s="19"/>
    </row>
    <row r="60" spans="6:7" ht="12.75">
      <c r="F60" s="19"/>
      <c r="G60" s="19"/>
    </row>
    <row r="61" spans="6:7" ht="12.75">
      <c r="F61" s="19"/>
      <c r="G61" s="19"/>
    </row>
    <row r="62" spans="6:7" ht="12.75">
      <c r="F62" s="19"/>
      <c r="G62" s="19"/>
    </row>
    <row r="63" spans="6:7" ht="12.75">
      <c r="F63" s="19"/>
      <c r="G63" s="19"/>
    </row>
  </sheetData>
  <sheetProtection/>
  <mergeCells count="21">
    <mergeCell ref="P13:P19"/>
    <mergeCell ref="W14:Z14"/>
    <mergeCell ref="L17:O17"/>
    <mergeCell ref="W4:AD4"/>
    <mergeCell ref="AA14:AD14"/>
    <mergeCell ref="Q13:Q19"/>
    <mergeCell ref="S14:V14"/>
    <mergeCell ref="D8:Q8"/>
    <mergeCell ref="D9:Q9"/>
    <mergeCell ref="L14:O14"/>
    <mergeCell ref="W6:AD7"/>
    <mergeCell ref="R13:R19"/>
    <mergeCell ref="B2:AD2"/>
    <mergeCell ref="D5:Q5"/>
    <mergeCell ref="D6:Q6"/>
    <mergeCell ref="D7:Q7"/>
    <mergeCell ref="C3:AD3"/>
    <mergeCell ref="H17:K17"/>
    <mergeCell ref="H11:I11"/>
    <mergeCell ref="W5:AD5"/>
    <mergeCell ref="G15:G19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B23" sqref="B1:O23"/>
    </sheetView>
  </sheetViews>
  <sheetFormatPr defaultColWidth="9.140625" defaultRowHeight="12.75"/>
  <cols>
    <col min="1" max="1" width="0.2890625" style="0" customWidth="1"/>
    <col min="2" max="2" width="25.421875" style="0" customWidth="1"/>
    <col min="3" max="3" width="14.7109375" style="0" customWidth="1"/>
    <col min="4" max="7" width="15.7109375" style="0" customWidth="1"/>
    <col min="8" max="9" width="5.28125" style="0" customWidth="1"/>
    <col min="10" max="10" width="5.8515625" style="0" customWidth="1"/>
    <col min="11" max="11" width="6.28125" style="0" customWidth="1"/>
    <col min="12" max="13" width="5.28125" style="0" customWidth="1"/>
    <col min="14" max="14" width="5.00390625" style="0" customWidth="1"/>
    <col min="15" max="15" width="6.28125" style="0" customWidth="1"/>
  </cols>
  <sheetData>
    <row r="2" spans="2:15" ht="20.25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2:15" ht="13.5" thickBo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2:15" ht="18" customHeight="1">
      <c r="B4" s="7"/>
      <c r="C4" s="7"/>
      <c r="D4" s="7"/>
      <c r="E4" s="7"/>
      <c r="F4" s="7"/>
      <c r="G4" s="7"/>
      <c r="H4" s="297" t="s">
        <v>349</v>
      </c>
      <c r="I4" s="298"/>
      <c r="J4" s="298"/>
      <c r="K4" s="298"/>
      <c r="L4" s="298"/>
      <c r="M4" s="298"/>
      <c r="N4" s="298"/>
      <c r="O4" s="299"/>
    </row>
    <row r="5" spans="2:15" ht="12.75" customHeight="1">
      <c r="B5" s="285" t="s">
        <v>54</v>
      </c>
      <c r="C5" s="285"/>
      <c r="D5" s="285"/>
      <c r="E5" s="285"/>
      <c r="F5" s="285"/>
      <c r="H5" s="279"/>
      <c r="I5" s="280"/>
      <c r="J5" s="280"/>
      <c r="K5" s="280"/>
      <c r="L5" s="280"/>
      <c r="M5" s="280"/>
      <c r="N5" s="280"/>
      <c r="O5" s="281"/>
    </row>
    <row r="6" spans="2:15" ht="12.75" customHeight="1">
      <c r="B6" s="285" t="s">
        <v>55</v>
      </c>
      <c r="C6" s="285"/>
      <c r="D6" s="285"/>
      <c r="E6" s="285"/>
      <c r="F6" s="285"/>
      <c r="H6" s="282"/>
      <c r="I6" s="283"/>
      <c r="J6" s="283"/>
      <c r="K6" s="283"/>
      <c r="L6" s="283"/>
      <c r="M6" s="283"/>
      <c r="N6" s="283"/>
      <c r="O6" s="284"/>
    </row>
    <row r="7" spans="2:15" ht="12.75" customHeight="1">
      <c r="B7" s="285" t="s">
        <v>114</v>
      </c>
      <c r="C7" s="285"/>
      <c r="D7" s="285"/>
      <c r="E7" s="285"/>
      <c r="F7" s="285"/>
      <c r="H7" s="282"/>
      <c r="I7" s="283"/>
      <c r="J7" s="283"/>
      <c r="K7" s="283"/>
      <c r="L7" s="283"/>
      <c r="M7" s="283"/>
      <c r="N7" s="283"/>
      <c r="O7" s="284"/>
    </row>
    <row r="8" spans="2:15" ht="12.75" customHeight="1" thickBot="1">
      <c r="B8" s="285" t="s">
        <v>53</v>
      </c>
      <c r="C8" s="285"/>
      <c r="D8" s="285"/>
      <c r="E8" s="285"/>
      <c r="F8" s="285"/>
      <c r="H8" s="127"/>
      <c r="I8" s="14"/>
      <c r="J8" s="14"/>
      <c r="K8" s="14"/>
      <c r="L8" s="14"/>
      <c r="M8" s="14"/>
      <c r="N8" s="14"/>
      <c r="O8" s="18"/>
    </row>
    <row r="9" spans="2:15" ht="12.75" customHeight="1">
      <c r="B9" s="20"/>
      <c r="C9" s="20"/>
      <c r="D9" s="223"/>
      <c r="E9" s="222"/>
      <c r="F9" s="222"/>
      <c r="I9" s="7"/>
      <c r="J9" s="7"/>
      <c r="K9" s="7"/>
      <c r="L9" s="7"/>
      <c r="M9" s="7"/>
      <c r="N9" s="7"/>
      <c r="O9" s="7"/>
    </row>
    <row r="10" spans="2:15" ht="4.5" customHeight="1" thickBot="1">
      <c r="B10" s="20"/>
      <c r="C10" s="20"/>
      <c r="D10" s="223"/>
      <c r="E10" s="222"/>
      <c r="F10" s="222"/>
      <c r="I10" s="7"/>
      <c r="J10" s="7"/>
      <c r="K10" s="7"/>
      <c r="L10" s="7"/>
      <c r="M10" s="7"/>
      <c r="N10" s="7"/>
      <c r="O10" s="7"/>
    </row>
    <row r="11" spans="2:15" ht="33" customHeight="1" thickBot="1">
      <c r="B11" s="20"/>
      <c r="C11" s="20"/>
      <c r="D11" s="233" t="s">
        <v>28</v>
      </c>
      <c r="E11" s="235" t="s">
        <v>29</v>
      </c>
      <c r="F11" s="239" t="s">
        <v>3</v>
      </c>
      <c r="G11" s="237" t="s">
        <v>1</v>
      </c>
      <c r="H11" s="228"/>
      <c r="I11" s="229"/>
      <c r="J11" s="229"/>
      <c r="K11" s="229"/>
      <c r="L11" s="229"/>
      <c r="M11" s="229"/>
      <c r="N11" s="229"/>
      <c r="O11" s="229"/>
    </row>
    <row r="12" spans="2:16" ht="19.5" customHeight="1">
      <c r="B12" s="32" t="s">
        <v>350</v>
      </c>
      <c r="C12" s="94" t="s">
        <v>39</v>
      </c>
      <c r="D12" s="234"/>
      <c r="E12" s="236"/>
      <c r="F12" s="240"/>
      <c r="G12" s="238"/>
      <c r="H12" s="230"/>
      <c r="I12" s="230"/>
      <c r="J12" s="230"/>
      <c r="K12" s="225"/>
      <c r="L12" s="230"/>
      <c r="M12" s="230"/>
      <c r="N12" s="230"/>
      <c r="O12" s="225"/>
      <c r="P12" s="1"/>
    </row>
    <row r="13" spans="1:16" ht="27" customHeight="1" thickBot="1">
      <c r="A13" s="2"/>
      <c r="B13" s="245"/>
      <c r="C13" s="246" t="s">
        <v>38</v>
      </c>
      <c r="D13" s="247"/>
      <c r="E13" s="248"/>
      <c r="F13" s="249"/>
      <c r="G13" s="250"/>
      <c r="H13" s="224"/>
      <c r="I13" s="224"/>
      <c r="J13" s="224"/>
      <c r="K13" s="231"/>
      <c r="L13" s="224"/>
      <c r="M13" s="224"/>
      <c r="N13" s="224"/>
      <c r="O13" s="231"/>
      <c r="P13" s="1"/>
    </row>
    <row r="14" spans="1:15" ht="34.5" customHeight="1">
      <c r="A14" s="243"/>
      <c r="B14" s="253" t="s">
        <v>351</v>
      </c>
      <c r="C14" s="258">
        <v>136</v>
      </c>
      <c r="D14" s="264">
        <v>34.8</v>
      </c>
      <c r="E14" s="251">
        <v>32.9</v>
      </c>
      <c r="F14" s="270">
        <v>33.9</v>
      </c>
      <c r="G14" s="274">
        <v>34.4</v>
      </c>
      <c r="H14" s="227"/>
      <c r="I14" s="227"/>
      <c r="J14" s="232"/>
      <c r="K14" s="227"/>
      <c r="L14" s="227"/>
      <c r="M14" s="227"/>
      <c r="N14" s="226"/>
      <c r="O14" s="227"/>
    </row>
    <row r="15" spans="1:15" ht="34.5" customHeight="1">
      <c r="A15" s="244"/>
      <c r="B15" s="254" t="s">
        <v>352</v>
      </c>
      <c r="C15" s="259">
        <v>133.8</v>
      </c>
      <c r="D15" s="265">
        <v>34.2</v>
      </c>
      <c r="E15" s="241">
        <v>34.2</v>
      </c>
      <c r="F15" s="271">
        <v>31.4</v>
      </c>
      <c r="G15" s="275">
        <v>34</v>
      </c>
      <c r="H15" s="227"/>
      <c r="I15" s="227"/>
      <c r="J15" s="226"/>
      <c r="K15" s="227"/>
      <c r="L15" s="227"/>
      <c r="M15" s="227"/>
      <c r="N15" s="226"/>
      <c r="O15" s="227"/>
    </row>
    <row r="16" spans="2:15" ht="34.5" customHeight="1">
      <c r="B16" s="254" t="s">
        <v>353</v>
      </c>
      <c r="C16" s="259">
        <v>131.65</v>
      </c>
      <c r="D16" s="266" t="s">
        <v>354</v>
      </c>
      <c r="E16" s="241" t="s">
        <v>355</v>
      </c>
      <c r="F16" s="271" t="s">
        <v>356</v>
      </c>
      <c r="G16" s="276" t="s">
        <v>360</v>
      </c>
      <c r="H16" s="228"/>
      <c r="I16" s="228"/>
      <c r="J16" s="228"/>
      <c r="K16" s="228"/>
      <c r="L16" s="228"/>
      <c r="M16" s="228"/>
      <c r="N16" s="228"/>
      <c r="O16" s="228"/>
    </row>
    <row r="17" spans="2:7" ht="34.5" customHeight="1">
      <c r="B17" s="255" t="s">
        <v>361</v>
      </c>
      <c r="C17" s="260" t="s">
        <v>362</v>
      </c>
      <c r="D17" s="267" t="s">
        <v>357</v>
      </c>
      <c r="E17" s="242" t="s">
        <v>356</v>
      </c>
      <c r="F17" s="272" t="s">
        <v>358</v>
      </c>
      <c r="G17" s="277" t="s">
        <v>359</v>
      </c>
    </row>
    <row r="18" spans="2:7" ht="34.5" customHeight="1">
      <c r="B18" s="256" t="s">
        <v>384</v>
      </c>
      <c r="C18" s="261">
        <v>128.9</v>
      </c>
      <c r="D18" s="265">
        <v>33</v>
      </c>
      <c r="E18" s="269">
        <v>32</v>
      </c>
      <c r="F18" s="271">
        <v>30.1</v>
      </c>
      <c r="G18" s="277">
        <v>33.8</v>
      </c>
    </row>
    <row r="19" spans="2:7" ht="34.5" customHeight="1">
      <c r="B19" s="254" t="s">
        <v>79</v>
      </c>
      <c r="C19" s="262" t="s">
        <v>366</v>
      </c>
      <c r="D19" s="266" t="s">
        <v>370</v>
      </c>
      <c r="E19" s="241" t="s">
        <v>371</v>
      </c>
      <c r="F19" s="271" t="s">
        <v>372</v>
      </c>
      <c r="G19" s="276" t="s">
        <v>373</v>
      </c>
    </row>
    <row r="20" spans="2:7" ht="34.5" customHeight="1">
      <c r="B20" s="254" t="s">
        <v>363</v>
      </c>
      <c r="C20" s="262" t="s">
        <v>367</v>
      </c>
      <c r="D20" s="266" t="s">
        <v>374</v>
      </c>
      <c r="E20" s="241" t="s">
        <v>376</v>
      </c>
      <c r="F20" s="271" t="s">
        <v>375</v>
      </c>
      <c r="G20" s="276" t="s">
        <v>374</v>
      </c>
    </row>
    <row r="21" spans="2:15" ht="34.5" customHeight="1">
      <c r="B21" s="254" t="s">
        <v>364</v>
      </c>
      <c r="C21" s="262" t="s">
        <v>368</v>
      </c>
      <c r="D21" s="266" t="s">
        <v>377</v>
      </c>
      <c r="E21" s="241" t="s">
        <v>378</v>
      </c>
      <c r="F21" s="271" t="s">
        <v>379</v>
      </c>
      <c r="G21" s="276" t="s">
        <v>380</v>
      </c>
      <c r="H21" s="228"/>
      <c r="I21" s="229"/>
      <c r="J21" s="229"/>
      <c r="K21" s="229"/>
      <c r="L21" s="229"/>
      <c r="M21" s="229"/>
      <c r="N21" s="229"/>
      <c r="O21" s="229"/>
    </row>
    <row r="22" spans="2:15" ht="34.5" customHeight="1" thickBot="1">
      <c r="B22" s="257" t="s">
        <v>365</v>
      </c>
      <c r="C22" s="263" t="s">
        <v>369</v>
      </c>
      <c r="D22" s="268" t="s">
        <v>381</v>
      </c>
      <c r="E22" s="252" t="s">
        <v>382</v>
      </c>
      <c r="F22" s="273" t="s">
        <v>383</v>
      </c>
      <c r="G22" s="278" t="s">
        <v>374</v>
      </c>
      <c r="H22" s="228"/>
      <c r="I22" s="229"/>
      <c r="J22" s="229"/>
      <c r="K22" s="229"/>
      <c r="L22" s="229"/>
      <c r="M22" s="229"/>
      <c r="N22" s="229"/>
      <c r="O22" s="229"/>
    </row>
  </sheetData>
  <sheetProtection/>
  <mergeCells count="9">
    <mergeCell ref="H6:O7"/>
    <mergeCell ref="B7:F7"/>
    <mergeCell ref="B8:F8"/>
    <mergeCell ref="B2:O2"/>
    <mergeCell ref="B3:O3"/>
    <mergeCell ref="H4:O4"/>
    <mergeCell ref="B5:F5"/>
    <mergeCell ref="H5:O5"/>
    <mergeCell ref="B6:F6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E46"/>
  <sheetViews>
    <sheetView zoomScalePageLayoutView="0" workbookViewId="0" topLeftCell="A1">
      <selection activeCell="W4" sqref="W4:AD4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7109375" style="0" customWidth="1"/>
    <col min="22" max="22" width="6.28125" style="0" customWidth="1"/>
    <col min="23" max="24" width="5.28125" style="0" customWidth="1"/>
    <col min="25" max="25" width="5.8515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54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55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56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53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57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323" t="s">
        <v>75</v>
      </c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324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39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1:30" ht="12.75">
      <c r="A20" s="153"/>
      <c r="B20" s="150">
        <v>1</v>
      </c>
      <c r="C20" s="147"/>
      <c r="D20" s="146"/>
      <c r="E20" s="115">
        <f>SUM(LARGE(R20:AD20,1),LARGE(R20:AD20,2),LARGE(R20:AD20,3))</f>
        <v>0</v>
      </c>
      <c r="F20" s="138"/>
      <c r="G20" s="137"/>
      <c r="H20" s="47"/>
      <c r="I20" s="27"/>
      <c r="J20" s="27"/>
      <c r="K20" s="28">
        <f>IF(SUM(H20:I20)&gt;0,SUM(H20,(10-(I20+J20)),0),0)</f>
        <v>0</v>
      </c>
      <c r="L20" s="46"/>
      <c r="M20" s="27"/>
      <c r="N20" s="27"/>
      <c r="O20" s="28">
        <f>IF(SUM(L20:M20)&gt;0,SUM(L20,(10-(M20+N20)),0),0)</f>
        <v>0</v>
      </c>
      <c r="P20" s="46"/>
      <c r="Q20" s="21"/>
      <c r="R20" s="96">
        <f>SUM(K20,O20)</f>
        <v>0</v>
      </c>
      <c r="S20" s="6"/>
      <c r="T20" s="5"/>
      <c r="U20" s="21"/>
      <c r="V20" s="98">
        <f>IF(SUM(S20:T20)&gt;0,SUM(S20,(10-(T20+U20)),0),0)</f>
        <v>0</v>
      </c>
      <c r="W20" s="6"/>
      <c r="X20" s="5"/>
      <c r="Y20" s="4"/>
      <c r="Z20" s="99">
        <f>IF(SUM(W20:X20)&gt;0,SUM(W20,(10-(X20+Y20)),0),0)</f>
        <v>0</v>
      </c>
      <c r="AA20" s="6"/>
      <c r="AB20" s="5"/>
      <c r="AC20" s="27"/>
      <c r="AD20" s="97">
        <f>IF(SUM(AA20:AB20)&gt;0,SUM(AA20,(10-(AB20+AC20)),0),0)</f>
        <v>0</v>
      </c>
    </row>
    <row r="21" spans="1:30" ht="12.75">
      <c r="A21" s="154"/>
      <c r="B21" s="151">
        <v>2</v>
      </c>
      <c r="C21" s="143"/>
      <c r="D21" s="142"/>
      <c r="E21" s="115">
        <f>SUM(LARGE(R21:AD21,1),LARGE(R21:AD21,2),LARGE(R21:AD21,3))</f>
        <v>0</v>
      </c>
      <c r="F21" s="140"/>
      <c r="G21" s="103"/>
      <c r="H21" s="47"/>
      <c r="I21" s="27"/>
      <c r="J21" s="27"/>
      <c r="K21" s="28">
        <f>IF(SUM(H21:I21)&gt;0,SUM(H21,(10-(I21+J21)),0),0)</f>
        <v>0</v>
      </c>
      <c r="L21" s="27"/>
      <c r="M21" s="27"/>
      <c r="N21" s="27"/>
      <c r="O21" s="28">
        <f>IF(SUM(L21:M21)&gt;0,SUM(L21,(10-(M21+N21)),0),0)</f>
        <v>0</v>
      </c>
      <c r="P21" s="27"/>
      <c r="Q21" s="21"/>
      <c r="R21" s="96">
        <f>SUM(K21,O21)</f>
        <v>0</v>
      </c>
      <c r="S21" s="6"/>
      <c r="T21" s="5"/>
      <c r="U21" s="21"/>
      <c r="V21" s="98">
        <f>IF(SUM(S21:T21)&gt;0,SUM(S21,(10-(T21+U21)),0),0)</f>
        <v>0</v>
      </c>
      <c r="W21" s="6"/>
      <c r="X21" s="5"/>
      <c r="Y21" s="27"/>
      <c r="Z21" s="99">
        <f>IF(SUM(W21:X21)&gt;0,SUM(W21,(10-(X21+Y21)),0),0)</f>
        <v>0</v>
      </c>
      <c r="AA21" s="6"/>
      <c r="AB21" s="5"/>
      <c r="AC21" s="27"/>
      <c r="AD21" s="97">
        <f>IF(SUM(AA21:AB21)&gt;0,SUM(AA21,(10-(AB21+AC21)),0),0)</f>
        <v>0</v>
      </c>
    </row>
    <row r="22" spans="1:30" ht="13.5" thickBot="1">
      <c r="A22" s="154"/>
      <c r="B22" s="152">
        <v>3</v>
      </c>
      <c r="C22" s="143"/>
      <c r="D22" s="142"/>
      <c r="E22" s="155">
        <f>SUM(LARGE(R22:AD22,1),LARGE(R22:AD22,2),LARGE(R22:AD22,3))</f>
        <v>0</v>
      </c>
      <c r="F22" s="139"/>
      <c r="G22" s="103"/>
      <c r="H22" s="47"/>
      <c r="I22" s="27"/>
      <c r="J22" s="27"/>
      <c r="K22" s="28">
        <f>IF(SUM(H22:I22)&gt;0,SUM(H22,(10-(I22+J22)),0),0)</f>
        <v>0</v>
      </c>
      <c r="L22" s="27"/>
      <c r="M22" s="27"/>
      <c r="N22" s="27"/>
      <c r="O22" s="28">
        <f>IF(SUM(L22:M22)&gt;0,SUM(L22,(10-(M22+N22)),0),0)</f>
        <v>0</v>
      </c>
      <c r="P22" s="27"/>
      <c r="Q22" s="21"/>
      <c r="R22" s="96">
        <f>SUM(K22,O22)</f>
        <v>0</v>
      </c>
      <c r="S22" s="6"/>
      <c r="T22" s="5"/>
      <c r="U22" s="4"/>
      <c r="V22" s="98">
        <f>IF(SUM(S22:T22)&gt;0,SUM(S22,(10-(T22+U22)),0),0)</f>
        <v>0</v>
      </c>
      <c r="W22" s="6"/>
      <c r="X22" s="5"/>
      <c r="Y22" s="4"/>
      <c r="Z22" s="99">
        <f>IF(SUM(W22:X22)&gt;0,SUM(W22,(10-(X22+Y22)),0),0)</f>
        <v>0</v>
      </c>
      <c r="AA22" s="6"/>
      <c r="AB22" s="5"/>
      <c r="AC22" s="27"/>
      <c r="AD22" s="97">
        <f>IF(SUM(AA22:AB22)&gt;0,SUM(AA22,(10-(AB22+AC22)),0),0)</f>
        <v>0</v>
      </c>
    </row>
    <row r="23" spans="6:30" ht="12.75">
      <c r="F23" s="19"/>
      <c r="G23" s="19"/>
      <c r="H23" s="22"/>
      <c r="I23" s="22"/>
      <c r="J23" s="22"/>
      <c r="K23" s="114"/>
      <c r="L23" s="22"/>
      <c r="M23" s="22"/>
      <c r="N23" s="22"/>
      <c r="O23" s="114"/>
      <c r="R23" s="114"/>
      <c r="Z23" s="114"/>
      <c r="AD23" s="114"/>
    </row>
    <row r="24" spans="6:14" ht="12.75">
      <c r="F24" s="19"/>
      <c r="G24" s="19"/>
      <c r="H24" s="22"/>
      <c r="I24" s="22"/>
      <c r="J24" s="22"/>
      <c r="L24" s="22"/>
      <c r="M24" s="22"/>
      <c r="N24" s="22"/>
    </row>
    <row r="25" spans="6:14" ht="12.75">
      <c r="F25" s="19"/>
      <c r="G25" s="19"/>
      <c r="H25" s="22"/>
      <c r="I25" s="22"/>
      <c r="J25" s="22"/>
      <c r="L25" s="22"/>
      <c r="M25" s="22"/>
      <c r="N25" s="22"/>
    </row>
    <row r="26" spans="6:14" ht="12.75">
      <c r="F26" s="19"/>
      <c r="G26" s="19"/>
      <c r="H26" s="22"/>
      <c r="I26" s="22"/>
      <c r="J26" s="22"/>
      <c r="L26" s="22"/>
      <c r="M26" s="22"/>
      <c r="N26" s="22"/>
    </row>
    <row r="27" spans="6:14" ht="12.75">
      <c r="F27" s="19"/>
      <c r="G27" s="19"/>
      <c r="H27" s="22"/>
      <c r="I27" s="22"/>
      <c r="J27" s="22"/>
      <c r="L27" s="22"/>
      <c r="M27" s="22"/>
      <c r="N27" s="22"/>
    </row>
    <row r="28" spans="3:30" ht="12.75" customHeight="1" thickBot="1">
      <c r="C28" s="15"/>
      <c r="D28" s="20"/>
      <c r="E28" s="20"/>
      <c r="F28" s="15"/>
      <c r="G28" s="15"/>
      <c r="H28" s="24"/>
      <c r="I28" s="24"/>
      <c r="J28" s="25"/>
      <c r="K28" s="25"/>
      <c r="L28" s="24"/>
      <c r="M28" s="24"/>
      <c r="N28" s="25"/>
      <c r="O28" s="25"/>
      <c r="P28" s="25"/>
      <c r="Q28" s="25"/>
      <c r="R28" s="26"/>
      <c r="X28" s="7"/>
      <c r="Y28" s="7"/>
      <c r="Z28" s="7"/>
      <c r="AA28" s="7"/>
      <c r="AB28" s="7"/>
      <c r="AC28" s="7"/>
      <c r="AD28" s="7"/>
    </row>
    <row r="29" spans="3:30" ht="12.75" customHeight="1">
      <c r="C29" s="15"/>
      <c r="D29" s="20"/>
      <c r="E29" s="20"/>
      <c r="F29" s="15"/>
      <c r="G29" s="23"/>
      <c r="H29" s="38"/>
      <c r="I29" s="38"/>
      <c r="J29" s="39"/>
      <c r="K29" s="39"/>
      <c r="L29" s="38"/>
      <c r="M29" s="38"/>
      <c r="N29" s="39"/>
      <c r="O29" s="39"/>
      <c r="P29" s="316" t="s">
        <v>24</v>
      </c>
      <c r="Q29" s="308" t="s">
        <v>25</v>
      </c>
      <c r="R29" s="300" t="s">
        <v>26</v>
      </c>
      <c r="S29" s="49"/>
      <c r="T29" s="50"/>
      <c r="U29" s="50"/>
      <c r="V29" s="51"/>
      <c r="W29" s="67"/>
      <c r="X29" s="68"/>
      <c r="Y29" s="68"/>
      <c r="Z29" s="69"/>
      <c r="AA29" s="81"/>
      <c r="AB29" s="82"/>
      <c r="AC29" s="82"/>
      <c r="AD29" s="83"/>
    </row>
    <row r="30" spans="3:30" ht="12.75" customHeight="1" thickBot="1">
      <c r="C30" s="15"/>
      <c r="D30" s="20"/>
      <c r="E30" s="20"/>
      <c r="F30" s="15"/>
      <c r="G30" s="23"/>
      <c r="H30" s="38"/>
      <c r="I30" s="38"/>
      <c r="J30" s="39"/>
      <c r="K30" s="39"/>
      <c r="L30" s="314" t="s">
        <v>28</v>
      </c>
      <c r="M30" s="314"/>
      <c r="N30" s="314"/>
      <c r="O30" s="315"/>
      <c r="P30" s="317"/>
      <c r="Q30" s="309"/>
      <c r="R30" s="301"/>
      <c r="S30" s="311" t="s">
        <v>29</v>
      </c>
      <c r="T30" s="312"/>
      <c r="U30" s="312"/>
      <c r="V30" s="313"/>
      <c r="W30" s="289" t="s">
        <v>3</v>
      </c>
      <c r="X30" s="290"/>
      <c r="Y30" s="290"/>
      <c r="Z30" s="291"/>
      <c r="AA30" s="292" t="s">
        <v>1</v>
      </c>
      <c r="AB30" s="293"/>
      <c r="AC30" s="293"/>
      <c r="AD30" s="294"/>
    </row>
    <row r="31" spans="3:30" ht="12.75" customHeight="1">
      <c r="C31" s="323" t="s">
        <v>66</v>
      </c>
      <c r="D31" s="20"/>
      <c r="E31" s="20"/>
      <c r="F31" s="15"/>
      <c r="G31" s="286" t="s">
        <v>30</v>
      </c>
      <c r="H31" s="38"/>
      <c r="I31" s="38"/>
      <c r="J31" s="39"/>
      <c r="K31" s="39"/>
      <c r="L31" s="38"/>
      <c r="M31" s="38"/>
      <c r="N31" s="39"/>
      <c r="O31" s="39"/>
      <c r="P31" s="317"/>
      <c r="Q31" s="309"/>
      <c r="R31" s="301"/>
      <c r="S31" s="52"/>
      <c r="T31" s="53"/>
      <c r="U31" s="53"/>
      <c r="V31" s="54"/>
      <c r="W31" s="70"/>
      <c r="X31" s="71"/>
      <c r="Y31" s="71"/>
      <c r="Z31" s="72"/>
      <c r="AA31" s="84"/>
      <c r="AB31" s="85"/>
      <c r="AC31" s="85"/>
      <c r="AD31" s="86"/>
    </row>
    <row r="32" spans="3:30" ht="12.75" customHeight="1">
      <c r="C32" s="324"/>
      <c r="D32" s="20"/>
      <c r="E32" s="20"/>
      <c r="F32" s="15"/>
      <c r="G32" s="287"/>
      <c r="H32" s="38"/>
      <c r="I32" s="38"/>
      <c r="J32" s="39"/>
      <c r="K32" s="39"/>
      <c r="L32" s="38"/>
      <c r="M32" s="38"/>
      <c r="N32" s="39"/>
      <c r="O32" s="39"/>
      <c r="P32" s="317"/>
      <c r="Q32" s="309"/>
      <c r="R32" s="301"/>
      <c r="S32" s="52"/>
      <c r="T32" s="53"/>
      <c r="U32" s="53"/>
      <c r="V32" s="54"/>
      <c r="W32" s="70"/>
      <c r="X32" s="71"/>
      <c r="Y32" s="71"/>
      <c r="Z32" s="72"/>
      <c r="AA32" s="84"/>
      <c r="AB32" s="85"/>
      <c r="AC32" s="85"/>
      <c r="AD32" s="86"/>
    </row>
    <row r="33" spans="3:30" ht="18" customHeight="1" thickBot="1">
      <c r="C33" s="8"/>
      <c r="D33" s="9"/>
      <c r="E33" s="9"/>
      <c r="F33" s="9"/>
      <c r="G33" s="287"/>
      <c r="H33" s="303" t="s">
        <v>22</v>
      </c>
      <c r="I33" s="303"/>
      <c r="J33" s="303"/>
      <c r="K33" s="304"/>
      <c r="L33" s="306" t="s">
        <v>27</v>
      </c>
      <c r="M33" s="303"/>
      <c r="N33" s="303"/>
      <c r="O33" s="307"/>
      <c r="P33" s="317"/>
      <c r="Q33" s="309"/>
      <c r="R33" s="301"/>
      <c r="S33" s="55"/>
      <c r="T33" s="56"/>
      <c r="U33" s="56"/>
      <c r="V33" s="54"/>
      <c r="W33" s="73"/>
      <c r="X33" s="74"/>
      <c r="Y33" s="74"/>
      <c r="Z33" s="72"/>
      <c r="AA33" s="92"/>
      <c r="AB33" s="93"/>
      <c r="AC33" s="93"/>
      <c r="AD33" s="86"/>
    </row>
    <row r="34" spans="2:31" ht="19.5" customHeight="1">
      <c r="B34" s="30" t="s">
        <v>17</v>
      </c>
      <c r="C34" s="31" t="s">
        <v>18</v>
      </c>
      <c r="D34" s="32" t="s">
        <v>0</v>
      </c>
      <c r="E34" s="94" t="s">
        <v>39</v>
      </c>
      <c r="F34" s="33" t="s">
        <v>19</v>
      </c>
      <c r="G34" s="287"/>
      <c r="H34" s="40" t="s">
        <v>21</v>
      </c>
      <c r="I34" s="40" t="s">
        <v>21</v>
      </c>
      <c r="J34" s="41"/>
      <c r="K34" s="42"/>
      <c r="L34" s="40" t="s">
        <v>21</v>
      </c>
      <c r="M34" s="40" t="s">
        <v>21</v>
      </c>
      <c r="N34" s="41"/>
      <c r="O34" s="41"/>
      <c r="P34" s="317"/>
      <c r="Q34" s="309"/>
      <c r="R34" s="301"/>
      <c r="S34" s="57" t="s">
        <v>21</v>
      </c>
      <c r="T34" s="58" t="s">
        <v>21</v>
      </c>
      <c r="U34" s="65"/>
      <c r="V34" s="59"/>
      <c r="W34" s="75" t="s">
        <v>21</v>
      </c>
      <c r="X34" s="76" t="s">
        <v>21</v>
      </c>
      <c r="Y34" s="76"/>
      <c r="Z34" s="77"/>
      <c r="AA34" s="87" t="s">
        <v>21</v>
      </c>
      <c r="AB34" s="88" t="s">
        <v>21</v>
      </c>
      <c r="AC34" s="88"/>
      <c r="AD34" s="100"/>
      <c r="AE34" s="1"/>
    </row>
    <row r="35" spans="1:31" ht="15.75" thickBot="1">
      <c r="A35" s="2"/>
      <c r="B35" s="34" t="s">
        <v>16</v>
      </c>
      <c r="C35" s="35"/>
      <c r="D35" s="36"/>
      <c r="E35" s="95" t="s">
        <v>38</v>
      </c>
      <c r="F35" s="37" t="s">
        <v>4</v>
      </c>
      <c r="G35" s="288"/>
      <c r="H35" s="43" t="s">
        <v>6</v>
      </c>
      <c r="I35" s="63" t="s">
        <v>7</v>
      </c>
      <c r="J35" s="64"/>
      <c r="K35" s="44" t="s">
        <v>20</v>
      </c>
      <c r="L35" s="43" t="s">
        <v>6</v>
      </c>
      <c r="M35" s="63" t="s">
        <v>7</v>
      </c>
      <c r="N35" s="64"/>
      <c r="O35" s="45" t="s">
        <v>23</v>
      </c>
      <c r="P35" s="318"/>
      <c r="Q35" s="310"/>
      <c r="R35" s="302"/>
      <c r="S35" s="60" t="s">
        <v>6</v>
      </c>
      <c r="T35" s="61" t="s">
        <v>7</v>
      </c>
      <c r="U35" s="66"/>
      <c r="V35" s="62" t="s">
        <v>8</v>
      </c>
      <c r="W35" s="78" t="s">
        <v>6</v>
      </c>
      <c r="X35" s="79" t="s">
        <v>7</v>
      </c>
      <c r="Y35" s="79"/>
      <c r="Z35" s="80" t="s">
        <v>8</v>
      </c>
      <c r="AA35" s="89" t="s">
        <v>6</v>
      </c>
      <c r="AB35" s="90" t="s">
        <v>7</v>
      </c>
      <c r="AC35" s="90"/>
      <c r="AD35" s="91" t="s">
        <v>8</v>
      </c>
      <c r="AE35" s="1"/>
    </row>
    <row r="36" spans="1:30" ht="12.75">
      <c r="A36" s="153"/>
      <c r="B36" s="150">
        <v>1</v>
      </c>
      <c r="C36" s="147"/>
      <c r="D36" s="146"/>
      <c r="E36" s="115">
        <f aca="true" t="shared" si="0" ref="E36:E41">SUM(LARGE(R36:AD36,1),LARGE(R36:AD36,2),LARGE(R36:AD36,3))</f>
        <v>0</v>
      </c>
      <c r="F36" s="138"/>
      <c r="G36" s="137"/>
      <c r="H36" s="47"/>
      <c r="I36" s="27"/>
      <c r="J36" s="27"/>
      <c r="K36" s="28">
        <f aca="true" t="shared" si="1" ref="K36:K41">IF(SUM(H36:I36)&gt;0,SUM(H36,(10-(I36+J36)),0),0)</f>
        <v>0</v>
      </c>
      <c r="L36" s="46"/>
      <c r="M36" s="27"/>
      <c r="N36" s="27"/>
      <c r="O36" s="28">
        <f aca="true" t="shared" si="2" ref="O36:O41">IF(SUM(L36:M36)&gt;0,SUM(L36,(10-(M36+N36)),0),0)</f>
        <v>0</v>
      </c>
      <c r="P36" s="46"/>
      <c r="Q36" s="21"/>
      <c r="R36" s="96">
        <f aca="true" t="shared" si="3" ref="R36:R41">SUM(K36,O36)</f>
        <v>0</v>
      </c>
      <c r="S36" s="6"/>
      <c r="T36" s="5"/>
      <c r="U36" s="21"/>
      <c r="V36" s="98">
        <f aca="true" t="shared" si="4" ref="V36:V41">IF(SUM(S36:T36)&gt;0,SUM(S36,(10-(T36+U36)),0),0)</f>
        <v>0</v>
      </c>
      <c r="W36" s="6"/>
      <c r="X36" s="5"/>
      <c r="Y36" s="4"/>
      <c r="Z36" s="99">
        <f aca="true" t="shared" si="5" ref="Z36:Z41">IF(SUM(W36:X36)&gt;0,SUM(W36,(10-(X36+Y36)),0),0)</f>
        <v>0</v>
      </c>
      <c r="AA36" s="6"/>
      <c r="AB36" s="5"/>
      <c r="AC36" s="27"/>
      <c r="AD36" s="97">
        <f aca="true" t="shared" si="6" ref="AD36:AD41">IF(SUM(AA36:AB36)&gt;0,SUM(AA36,(10-(AB36+AC36)),0),0)</f>
        <v>0</v>
      </c>
    </row>
    <row r="37" spans="1:30" ht="12.75">
      <c r="A37" s="154"/>
      <c r="B37" s="151">
        <v>2</v>
      </c>
      <c r="C37" s="143"/>
      <c r="D37" s="142"/>
      <c r="E37" s="115">
        <f t="shared" si="0"/>
        <v>0</v>
      </c>
      <c r="F37" s="140"/>
      <c r="G37" s="103"/>
      <c r="H37" s="47"/>
      <c r="I37" s="27"/>
      <c r="J37" s="27"/>
      <c r="K37" s="28">
        <f t="shared" si="1"/>
        <v>0</v>
      </c>
      <c r="L37" s="27"/>
      <c r="M37" s="27"/>
      <c r="N37" s="27"/>
      <c r="O37" s="28">
        <f t="shared" si="2"/>
        <v>0</v>
      </c>
      <c r="P37" s="27"/>
      <c r="Q37" s="21"/>
      <c r="R37" s="96">
        <f t="shared" si="3"/>
        <v>0</v>
      </c>
      <c r="S37" s="6"/>
      <c r="T37" s="5"/>
      <c r="U37" s="4"/>
      <c r="V37" s="98">
        <f t="shared" si="4"/>
        <v>0</v>
      </c>
      <c r="W37" s="6"/>
      <c r="X37" s="5"/>
      <c r="Y37" s="5"/>
      <c r="Z37" s="99">
        <f t="shared" si="5"/>
        <v>0</v>
      </c>
      <c r="AA37" s="6"/>
      <c r="AB37" s="5"/>
      <c r="AC37" s="27"/>
      <c r="AD37" s="97">
        <f t="shared" si="6"/>
        <v>0</v>
      </c>
    </row>
    <row r="38" spans="1:30" ht="12.75">
      <c r="A38" s="154"/>
      <c r="B38" s="152">
        <v>3</v>
      </c>
      <c r="C38" s="143"/>
      <c r="D38" s="142"/>
      <c r="E38" s="155">
        <f t="shared" si="0"/>
        <v>0</v>
      </c>
      <c r="F38" s="139"/>
      <c r="G38" s="103"/>
      <c r="H38" s="47"/>
      <c r="I38" s="27"/>
      <c r="J38" s="27"/>
      <c r="K38" s="28">
        <f t="shared" si="1"/>
        <v>0</v>
      </c>
      <c r="L38" s="27"/>
      <c r="M38" s="27"/>
      <c r="N38" s="27"/>
      <c r="O38" s="28">
        <f t="shared" si="2"/>
        <v>0</v>
      </c>
      <c r="P38" s="27"/>
      <c r="Q38" s="21"/>
      <c r="R38" s="96">
        <f t="shared" si="3"/>
        <v>0</v>
      </c>
      <c r="S38" s="6"/>
      <c r="T38" s="5"/>
      <c r="U38" s="4"/>
      <c r="V38" s="98">
        <f t="shared" si="4"/>
        <v>0</v>
      </c>
      <c r="W38" s="6"/>
      <c r="X38" s="5"/>
      <c r="Y38" s="4"/>
      <c r="Z38" s="99">
        <f t="shared" si="5"/>
        <v>0</v>
      </c>
      <c r="AA38" s="6"/>
      <c r="AB38" s="5"/>
      <c r="AC38" s="27"/>
      <c r="AD38" s="97">
        <f t="shared" si="6"/>
        <v>0</v>
      </c>
    </row>
    <row r="39" spans="1:30" ht="12.75">
      <c r="A39" s="154"/>
      <c r="B39" s="182">
        <v>4</v>
      </c>
      <c r="C39" s="143"/>
      <c r="D39" s="142"/>
      <c r="E39" s="155">
        <f t="shared" si="0"/>
        <v>0</v>
      </c>
      <c r="F39" s="139"/>
      <c r="G39" s="103"/>
      <c r="H39" s="47"/>
      <c r="I39" s="27"/>
      <c r="J39" s="27"/>
      <c r="K39" s="28">
        <f t="shared" si="1"/>
        <v>0</v>
      </c>
      <c r="L39" s="27"/>
      <c r="M39" s="27"/>
      <c r="N39" s="27"/>
      <c r="O39" s="28">
        <f t="shared" si="2"/>
        <v>0</v>
      </c>
      <c r="P39" s="27"/>
      <c r="Q39" s="21"/>
      <c r="R39" s="96">
        <f t="shared" si="3"/>
        <v>0</v>
      </c>
      <c r="S39" s="6"/>
      <c r="T39" s="5"/>
      <c r="U39" s="21"/>
      <c r="V39" s="98">
        <f t="shared" si="4"/>
        <v>0</v>
      </c>
      <c r="W39" s="6"/>
      <c r="X39" s="5"/>
      <c r="Y39" s="27"/>
      <c r="Z39" s="99">
        <f t="shared" si="5"/>
        <v>0</v>
      </c>
      <c r="AA39" s="6"/>
      <c r="AB39" s="5"/>
      <c r="AC39" s="27"/>
      <c r="AD39" s="97">
        <f t="shared" si="6"/>
        <v>0</v>
      </c>
    </row>
    <row r="40" spans="1:30" ht="12.75">
      <c r="A40" s="154"/>
      <c r="B40" s="182">
        <v>5</v>
      </c>
      <c r="C40" s="143"/>
      <c r="D40" s="142"/>
      <c r="E40" s="155">
        <f t="shared" si="0"/>
        <v>0</v>
      </c>
      <c r="F40" s="139"/>
      <c r="G40" s="103"/>
      <c r="H40" s="47"/>
      <c r="I40" s="27"/>
      <c r="J40" s="27"/>
      <c r="K40" s="28">
        <f t="shared" si="1"/>
        <v>0</v>
      </c>
      <c r="L40" s="27"/>
      <c r="M40" s="27"/>
      <c r="N40" s="27"/>
      <c r="O40" s="28">
        <f t="shared" si="2"/>
        <v>0</v>
      </c>
      <c r="P40" s="27"/>
      <c r="Q40" s="21"/>
      <c r="R40" s="96">
        <f t="shared" si="3"/>
        <v>0</v>
      </c>
      <c r="S40" s="6"/>
      <c r="T40" s="5"/>
      <c r="U40" s="4"/>
      <c r="V40" s="98">
        <f t="shared" si="4"/>
        <v>0</v>
      </c>
      <c r="W40" s="6"/>
      <c r="X40" s="5"/>
      <c r="Y40" s="4"/>
      <c r="Z40" s="99">
        <f t="shared" si="5"/>
        <v>0</v>
      </c>
      <c r="AA40" s="6"/>
      <c r="AB40" s="5"/>
      <c r="AC40" s="27"/>
      <c r="AD40" s="97">
        <f t="shared" si="6"/>
        <v>0</v>
      </c>
    </row>
    <row r="41" spans="1:30" ht="12.75">
      <c r="A41" s="154"/>
      <c r="B41" s="182">
        <v>6</v>
      </c>
      <c r="C41" s="143"/>
      <c r="D41" s="142"/>
      <c r="E41" s="155">
        <f t="shared" si="0"/>
        <v>0</v>
      </c>
      <c r="F41" s="139"/>
      <c r="G41" s="103"/>
      <c r="H41" s="47"/>
      <c r="I41" s="27"/>
      <c r="J41" s="27"/>
      <c r="K41" s="28">
        <f t="shared" si="1"/>
        <v>0</v>
      </c>
      <c r="L41" s="27"/>
      <c r="M41" s="27"/>
      <c r="N41" s="27"/>
      <c r="O41" s="28">
        <f t="shared" si="2"/>
        <v>0</v>
      </c>
      <c r="P41" s="27"/>
      <c r="Q41" s="21"/>
      <c r="R41" s="96">
        <f t="shared" si="3"/>
        <v>0</v>
      </c>
      <c r="S41" s="6"/>
      <c r="T41" s="5"/>
      <c r="U41" s="5"/>
      <c r="V41" s="98">
        <f t="shared" si="4"/>
        <v>0</v>
      </c>
      <c r="W41" s="6"/>
      <c r="X41" s="5"/>
      <c r="Y41" s="4"/>
      <c r="Z41" s="99">
        <f t="shared" si="5"/>
        <v>0</v>
      </c>
      <c r="AA41" s="6"/>
      <c r="AB41" s="5"/>
      <c r="AC41" s="27"/>
      <c r="AD41" s="97">
        <f t="shared" si="6"/>
        <v>0</v>
      </c>
    </row>
    <row r="42" spans="6:7" ht="12.75">
      <c r="F42" s="19"/>
      <c r="G42" s="19"/>
    </row>
    <row r="43" spans="6:7" ht="12.75">
      <c r="F43" s="19"/>
      <c r="G43" s="19"/>
    </row>
    <row r="44" spans="6:7" ht="12.75">
      <c r="F44" s="19"/>
      <c r="G44" s="19"/>
    </row>
    <row r="45" spans="6:7" ht="12.75">
      <c r="F45" s="19"/>
      <c r="G45" s="19"/>
    </row>
    <row r="46" spans="6:7" ht="12.75">
      <c r="F46" s="19"/>
      <c r="G46" s="19"/>
    </row>
  </sheetData>
  <sheetProtection/>
  <mergeCells count="33">
    <mergeCell ref="C15:C16"/>
    <mergeCell ref="R13:R19"/>
    <mergeCell ref="L17:O17"/>
    <mergeCell ref="L14:O14"/>
    <mergeCell ref="W14:Z14"/>
    <mergeCell ref="AA14:AD14"/>
    <mergeCell ref="S14:V14"/>
    <mergeCell ref="B2:AD2"/>
    <mergeCell ref="D5:Q5"/>
    <mergeCell ref="D6:Q6"/>
    <mergeCell ref="D7:Q7"/>
    <mergeCell ref="C3:AD3"/>
    <mergeCell ref="W4:AD4"/>
    <mergeCell ref="W5:AD5"/>
    <mergeCell ref="W6:AD7"/>
    <mergeCell ref="W30:Z30"/>
    <mergeCell ref="D8:Q8"/>
    <mergeCell ref="D9:Q9"/>
    <mergeCell ref="H17:K17"/>
    <mergeCell ref="P13:P19"/>
    <mergeCell ref="Q13:Q19"/>
    <mergeCell ref="G15:G19"/>
    <mergeCell ref="H11:I11"/>
    <mergeCell ref="AA30:AD30"/>
    <mergeCell ref="C31:C32"/>
    <mergeCell ref="G31:G35"/>
    <mergeCell ref="H33:K33"/>
    <mergeCell ref="L33:O33"/>
    <mergeCell ref="P29:P35"/>
    <mergeCell ref="Q29:Q35"/>
    <mergeCell ref="R29:R35"/>
    <mergeCell ref="L30:O30"/>
    <mergeCell ref="S30:V30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5" r:id="rId2"/>
  <headerFooter alignWithMargins="0">
    <oddFooter>&amp;Lil Presidente di Giuria&amp;CPagina &amp;P di &amp;N&amp;Rl'Ufficiale di Gara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77"/>
  <sheetViews>
    <sheetView zoomScalePageLayoutView="0" workbookViewId="0" topLeftCell="A22">
      <selection activeCell="A35" sqref="A35:IV48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3" width="20.7109375" style="0" customWidth="1"/>
    <col min="4" max="4" width="21.140625" style="0" bestFit="1" customWidth="1"/>
    <col min="5" max="5" width="9.7109375" style="0" customWidth="1"/>
    <col min="6" max="6" width="9.8515625" style="0" bestFit="1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8515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125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124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 t="s">
        <v>51</v>
      </c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83</v>
      </c>
      <c r="D20" s="146" t="s">
        <v>185</v>
      </c>
      <c r="E20" s="115">
        <f aca="true" t="shared" si="0" ref="E20:E32">SUM(LARGE(R20:AD20,1),LARGE(R20:AD20,2),LARGE(R20:AD20,3))</f>
        <v>34</v>
      </c>
      <c r="F20" s="160"/>
      <c r="G20" s="137"/>
      <c r="H20" s="47">
        <v>1.5</v>
      </c>
      <c r="I20" s="27">
        <v>0.6</v>
      </c>
      <c r="J20" s="27"/>
      <c r="K20" s="28">
        <f aca="true" t="shared" si="1" ref="K20:K32">IF(SUM(H20:I20)&gt;0,SUM(H20,(10-(I20+J20)),0),0)</f>
        <v>10.9</v>
      </c>
      <c r="L20" s="46">
        <v>2</v>
      </c>
      <c r="M20" s="27">
        <v>0.5</v>
      </c>
      <c r="N20" s="27"/>
      <c r="O20" s="28">
        <f aca="true" t="shared" si="2" ref="O20:O32">IF(SUM(L20:M20)&gt;0,SUM(L20,(10-(M20+N20)),0),0)</f>
        <v>11.5</v>
      </c>
      <c r="P20" s="46"/>
      <c r="Q20" s="21"/>
      <c r="R20" s="96">
        <f aca="true" t="shared" si="3" ref="R20:R32">SUM((AVERAGE(K20,O20)),-P20)</f>
        <v>11.2</v>
      </c>
      <c r="S20" s="6">
        <v>2</v>
      </c>
      <c r="T20" s="5">
        <v>1.6</v>
      </c>
      <c r="U20" s="4"/>
      <c r="V20" s="98">
        <f aca="true" t="shared" si="4" ref="V20:V32">IF(SUM(S20:T20)&gt;0,SUM(S20,(10-(T20+U20)),0),0)</f>
        <v>10.4</v>
      </c>
      <c r="W20" s="6">
        <v>2</v>
      </c>
      <c r="X20" s="5">
        <v>0.7</v>
      </c>
      <c r="Y20" s="4"/>
      <c r="Z20" s="99">
        <f aca="true" t="shared" si="5" ref="Z20:Z32">IF(SUM(W20:X20)&gt;0,SUM(W20,(10-(X20+Y20)),0),0)</f>
        <v>11.3</v>
      </c>
      <c r="AA20" s="6">
        <v>2</v>
      </c>
      <c r="AB20" s="5">
        <v>0.5</v>
      </c>
      <c r="AC20" s="27"/>
      <c r="AD20" s="97">
        <f aca="true" t="shared" si="6" ref="AD20:AD32">IF(SUM(AA20:AB20)&gt;0,SUM(AA20,(10-(AB20+AC20)),0),0)</f>
        <v>11.5</v>
      </c>
    </row>
    <row r="21" spans="2:30" ht="12.75">
      <c r="B21" s="123">
        <v>2</v>
      </c>
      <c r="C21" s="143" t="s">
        <v>83</v>
      </c>
      <c r="D21" s="143" t="s">
        <v>184</v>
      </c>
      <c r="E21" s="115">
        <f t="shared" si="0"/>
        <v>32.75</v>
      </c>
      <c r="F21" s="161"/>
      <c r="G21" s="103"/>
      <c r="H21" s="47">
        <v>1.5</v>
      </c>
      <c r="I21" s="27">
        <v>0.2</v>
      </c>
      <c r="J21" s="27"/>
      <c r="K21" s="28">
        <f t="shared" si="1"/>
        <v>11.3</v>
      </c>
      <c r="L21" s="27">
        <v>1.5</v>
      </c>
      <c r="M21" s="27">
        <v>0.3</v>
      </c>
      <c r="N21" s="27"/>
      <c r="O21" s="28">
        <f t="shared" si="2"/>
        <v>11.2</v>
      </c>
      <c r="P21" s="27"/>
      <c r="Q21" s="21"/>
      <c r="R21" s="96">
        <f t="shared" si="3"/>
        <v>11.25</v>
      </c>
      <c r="S21" s="6">
        <v>1.8</v>
      </c>
      <c r="T21" s="5">
        <v>1.9</v>
      </c>
      <c r="U21" s="5"/>
      <c r="V21" s="98">
        <f t="shared" si="4"/>
        <v>9.9</v>
      </c>
      <c r="W21" s="6">
        <v>2</v>
      </c>
      <c r="X21" s="5">
        <v>1.4</v>
      </c>
      <c r="Y21" s="4"/>
      <c r="Z21" s="99">
        <f t="shared" si="5"/>
        <v>10.6</v>
      </c>
      <c r="AA21" s="6">
        <v>2</v>
      </c>
      <c r="AB21" s="5">
        <v>1.1</v>
      </c>
      <c r="AC21" s="27"/>
      <c r="AD21" s="97">
        <f t="shared" si="6"/>
        <v>10.9</v>
      </c>
    </row>
    <row r="22" spans="2:30" ht="12.75">
      <c r="B22" s="124">
        <v>3</v>
      </c>
      <c r="C22" s="143" t="s">
        <v>199</v>
      </c>
      <c r="D22" s="143" t="s">
        <v>205</v>
      </c>
      <c r="E22" s="115">
        <f t="shared" si="0"/>
        <v>32.3</v>
      </c>
      <c r="F22" s="162"/>
      <c r="G22" s="103"/>
      <c r="H22" s="47">
        <v>2</v>
      </c>
      <c r="I22" s="27">
        <v>1.5</v>
      </c>
      <c r="J22" s="27"/>
      <c r="K22" s="28">
        <f t="shared" si="1"/>
        <v>10.5</v>
      </c>
      <c r="L22" s="27">
        <v>2</v>
      </c>
      <c r="M22" s="27">
        <v>1.1</v>
      </c>
      <c r="N22" s="27"/>
      <c r="O22" s="28">
        <f t="shared" si="2"/>
        <v>10.9</v>
      </c>
      <c r="P22" s="27"/>
      <c r="Q22" s="21"/>
      <c r="R22" s="96">
        <f t="shared" si="3"/>
        <v>10.7</v>
      </c>
      <c r="S22" s="6">
        <v>1.9</v>
      </c>
      <c r="T22" s="5">
        <v>1.3</v>
      </c>
      <c r="U22" s="4"/>
      <c r="V22" s="98">
        <f t="shared" si="4"/>
        <v>10.6</v>
      </c>
      <c r="W22" s="6">
        <v>2</v>
      </c>
      <c r="X22" s="5">
        <v>1.5</v>
      </c>
      <c r="Y22" s="4"/>
      <c r="Z22" s="99">
        <f t="shared" si="5"/>
        <v>10.5</v>
      </c>
      <c r="AA22" s="6">
        <v>2</v>
      </c>
      <c r="AB22" s="5">
        <v>1</v>
      </c>
      <c r="AC22" s="27"/>
      <c r="AD22" s="97">
        <f t="shared" si="6"/>
        <v>11</v>
      </c>
    </row>
    <row r="23" spans="2:30" ht="12.75">
      <c r="B23" s="3">
        <v>4</v>
      </c>
      <c r="C23" s="143" t="s">
        <v>79</v>
      </c>
      <c r="D23" s="143" t="s">
        <v>85</v>
      </c>
      <c r="E23" s="115">
        <f t="shared" si="0"/>
        <v>32.25</v>
      </c>
      <c r="F23" s="161"/>
      <c r="G23" s="103"/>
      <c r="H23" s="47">
        <v>2</v>
      </c>
      <c r="I23" s="27">
        <v>1.4</v>
      </c>
      <c r="J23" s="27"/>
      <c r="K23" s="28">
        <f t="shared" si="1"/>
        <v>10.6</v>
      </c>
      <c r="L23" s="27">
        <v>2</v>
      </c>
      <c r="M23" s="27">
        <v>0.9</v>
      </c>
      <c r="N23" s="27"/>
      <c r="O23" s="28">
        <f t="shared" si="2"/>
        <v>11.1</v>
      </c>
      <c r="P23" s="27"/>
      <c r="Q23" s="21"/>
      <c r="R23" s="96">
        <f t="shared" si="3"/>
        <v>10.85</v>
      </c>
      <c r="S23" s="6">
        <v>1.9</v>
      </c>
      <c r="T23" s="5">
        <v>1.3</v>
      </c>
      <c r="U23" s="4"/>
      <c r="V23" s="98">
        <f t="shared" si="4"/>
        <v>10.6</v>
      </c>
      <c r="W23" s="6">
        <v>1.5</v>
      </c>
      <c r="X23" s="5">
        <v>1.6</v>
      </c>
      <c r="Y23" s="4"/>
      <c r="Z23" s="99">
        <f t="shared" si="5"/>
        <v>9.9</v>
      </c>
      <c r="AA23" s="6">
        <v>2</v>
      </c>
      <c r="AB23" s="5">
        <v>1.2</v>
      </c>
      <c r="AC23" s="27"/>
      <c r="AD23" s="97">
        <f t="shared" si="6"/>
        <v>10.8</v>
      </c>
    </row>
    <row r="24" spans="2:30" ht="12.75">
      <c r="B24" s="3">
        <v>5</v>
      </c>
      <c r="C24" s="143" t="s">
        <v>79</v>
      </c>
      <c r="D24" s="143" t="s">
        <v>126</v>
      </c>
      <c r="E24" s="115">
        <f t="shared" si="0"/>
        <v>32.25</v>
      </c>
      <c r="F24" s="162"/>
      <c r="G24" s="103"/>
      <c r="H24" s="47">
        <v>2</v>
      </c>
      <c r="I24" s="27">
        <v>0.8</v>
      </c>
      <c r="J24" s="27"/>
      <c r="K24" s="28">
        <f t="shared" si="1"/>
        <v>11.2</v>
      </c>
      <c r="L24" s="27">
        <v>2</v>
      </c>
      <c r="M24" s="27">
        <v>1.1</v>
      </c>
      <c r="N24" s="27"/>
      <c r="O24" s="28">
        <f t="shared" si="2"/>
        <v>10.9</v>
      </c>
      <c r="P24" s="27"/>
      <c r="Q24" s="21"/>
      <c r="R24" s="96">
        <f t="shared" si="3"/>
        <v>11.05</v>
      </c>
      <c r="S24" s="6">
        <v>1.8</v>
      </c>
      <c r="T24" s="5">
        <v>3</v>
      </c>
      <c r="U24" s="4"/>
      <c r="V24" s="98">
        <f t="shared" si="4"/>
        <v>8.8</v>
      </c>
      <c r="W24" s="6">
        <v>1.9</v>
      </c>
      <c r="X24" s="5">
        <v>1.3</v>
      </c>
      <c r="Y24" s="4"/>
      <c r="Z24" s="99">
        <f t="shared" si="5"/>
        <v>10.6</v>
      </c>
      <c r="AA24" s="6">
        <v>2</v>
      </c>
      <c r="AB24" s="5">
        <v>1.4</v>
      </c>
      <c r="AC24" s="27"/>
      <c r="AD24" s="97">
        <f t="shared" si="6"/>
        <v>10.6</v>
      </c>
    </row>
    <row r="25" spans="2:30" ht="12.75">
      <c r="B25" s="3">
        <v>6</v>
      </c>
      <c r="C25" s="143" t="s">
        <v>243</v>
      </c>
      <c r="D25" s="143" t="s">
        <v>250</v>
      </c>
      <c r="E25" s="115">
        <f t="shared" si="0"/>
        <v>32.2</v>
      </c>
      <c r="F25" s="161"/>
      <c r="G25" s="103"/>
      <c r="H25" s="47">
        <v>2</v>
      </c>
      <c r="I25" s="27">
        <v>1.8</v>
      </c>
      <c r="J25" s="27"/>
      <c r="K25" s="28">
        <f t="shared" si="1"/>
        <v>10.2</v>
      </c>
      <c r="L25" s="27">
        <v>2</v>
      </c>
      <c r="M25" s="27">
        <v>1.9</v>
      </c>
      <c r="N25" s="27"/>
      <c r="O25" s="28">
        <f t="shared" si="2"/>
        <v>10.1</v>
      </c>
      <c r="P25" s="27"/>
      <c r="Q25" s="21"/>
      <c r="R25" s="96">
        <f t="shared" si="3"/>
        <v>10.149999999999999</v>
      </c>
      <c r="S25" s="6">
        <v>2</v>
      </c>
      <c r="T25" s="5">
        <v>1.2</v>
      </c>
      <c r="U25" s="4"/>
      <c r="V25" s="98">
        <f t="shared" si="4"/>
        <v>10.8</v>
      </c>
      <c r="W25" s="6">
        <v>1.9</v>
      </c>
      <c r="X25" s="5">
        <v>0.9</v>
      </c>
      <c r="Y25" s="4"/>
      <c r="Z25" s="99">
        <f t="shared" si="5"/>
        <v>11</v>
      </c>
      <c r="AA25" s="6">
        <v>1.8</v>
      </c>
      <c r="AB25" s="5">
        <v>1.4</v>
      </c>
      <c r="AC25" s="27"/>
      <c r="AD25" s="97">
        <f t="shared" si="6"/>
        <v>10.4</v>
      </c>
    </row>
    <row r="26" spans="2:30" ht="12.75">
      <c r="B26" s="3">
        <v>7</v>
      </c>
      <c r="C26" s="143" t="s">
        <v>83</v>
      </c>
      <c r="D26" s="143" t="s">
        <v>186</v>
      </c>
      <c r="E26" s="115">
        <f t="shared" si="0"/>
        <v>31.85</v>
      </c>
      <c r="F26" s="162"/>
      <c r="G26" s="103"/>
      <c r="H26" s="47">
        <v>1.5</v>
      </c>
      <c r="I26" s="27">
        <v>1.6</v>
      </c>
      <c r="J26" s="27"/>
      <c r="K26" s="28">
        <f t="shared" si="1"/>
        <v>9.9</v>
      </c>
      <c r="L26" s="27">
        <v>1.5</v>
      </c>
      <c r="M26" s="27">
        <v>1.1</v>
      </c>
      <c r="N26" s="27"/>
      <c r="O26" s="28">
        <f t="shared" si="2"/>
        <v>10.4</v>
      </c>
      <c r="P26" s="27"/>
      <c r="Q26" s="21"/>
      <c r="R26" s="96">
        <f t="shared" si="3"/>
        <v>10.15</v>
      </c>
      <c r="S26" s="6">
        <v>1.8</v>
      </c>
      <c r="T26" s="5">
        <v>1.7</v>
      </c>
      <c r="U26" s="4"/>
      <c r="V26" s="98">
        <f t="shared" si="4"/>
        <v>10.100000000000001</v>
      </c>
      <c r="W26" s="6">
        <v>1.9</v>
      </c>
      <c r="X26" s="5">
        <v>1.6</v>
      </c>
      <c r="Y26" s="27"/>
      <c r="Z26" s="99">
        <f t="shared" si="5"/>
        <v>10.3</v>
      </c>
      <c r="AA26" s="6">
        <v>2</v>
      </c>
      <c r="AB26" s="5">
        <v>0.6</v>
      </c>
      <c r="AC26" s="27"/>
      <c r="AD26" s="97">
        <f t="shared" si="6"/>
        <v>11.4</v>
      </c>
    </row>
    <row r="27" spans="2:30" ht="12.75">
      <c r="B27" s="3">
        <v>8</v>
      </c>
      <c r="C27" s="143" t="s">
        <v>292</v>
      </c>
      <c r="D27" s="143" t="s">
        <v>313</v>
      </c>
      <c r="E27" s="115">
        <f t="shared" si="0"/>
        <v>31.65</v>
      </c>
      <c r="F27" s="161"/>
      <c r="G27" s="103"/>
      <c r="H27" s="47">
        <v>1.5</v>
      </c>
      <c r="I27" s="27">
        <v>1</v>
      </c>
      <c r="J27" s="27"/>
      <c r="K27" s="28">
        <f t="shared" si="1"/>
        <v>10.5</v>
      </c>
      <c r="L27" s="27">
        <v>2</v>
      </c>
      <c r="M27" s="27">
        <v>1.4</v>
      </c>
      <c r="N27" s="27"/>
      <c r="O27" s="28">
        <f t="shared" si="2"/>
        <v>10.6</v>
      </c>
      <c r="P27" s="27"/>
      <c r="Q27" s="21"/>
      <c r="R27" s="96">
        <f t="shared" si="3"/>
        <v>10.55</v>
      </c>
      <c r="S27" s="6">
        <v>1.8</v>
      </c>
      <c r="T27" s="5">
        <v>2.7</v>
      </c>
      <c r="U27" s="4"/>
      <c r="V27" s="98">
        <f t="shared" si="4"/>
        <v>9.1</v>
      </c>
      <c r="W27" s="6">
        <v>1.6</v>
      </c>
      <c r="X27" s="5">
        <v>1</v>
      </c>
      <c r="Y27" s="4"/>
      <c r="Z27" s="99">
        <f t="shared" si="5"/>
        <v>10.6</v>
      </c>
      <c r="AA27" s="6">
        <v>2</v>
      </c>
      <c r="AB27" s="5">
        <v>1.2</v>
      </c>
      <c r="AC27" s="27">
        <v>0.3</v>
      </c>
      <c r="AD27" s="97">
        <f t="shared" si="6"/>
        <v>10.5</v>
      </c>
    </row>
    <row r="28" spans="2:30" ht="12.75">
      <c r="B28" s="3">
        <v>9</v>
      </c>
      <c r="C28" s="143" t="s">
        <v>315</v>
      </c>
      <c r="D28" s="143" t="s">
        <v>318</v>
      </c>
      <c r="E28" s="115">
        <f t="shared" si="0"/>
        <v>31.150000000000002</v>
      </c>
      <c r="F28" s="162"/>
      <c r="G28" s="103"/>
      <c r="H28" s="47">
        <v>1.5</v>
      </c>
      <c r="I28" s="27">
        <v>1.3</v>
      </c>
      <c r="J28" s="27"/>
      <c r="K28" s="28">
        <f t="shared" si="1"/>
        <v>10.2</v>
      </c>
      <c r="L28" s="27">
        <v>2</v>
      </c>
      <c r="M28" s="27">
        <v>1.1</v>
      </c>
      <c r="N28" s="27"/>
      <c r="O28" s="28">
        <f t="shared" si="2"/>
        <v>10.9</v>
      </c>
      <c r="P28" s="27"/>
      <c r="Q28" s="21"/>
      <c r="R28" s="96">
        <f t="shared" si="3"/>
        <v>10.55</v>
      </c>
      <c r="S28" s="6">
        <v>2</v>
      </c>
      <c r="T28" s="5">
        <v>2.3</v>
      </c>
      <c r="U28" s="4"/>
      <c r="V28" s="98">
        <f t="shared" si="4"/>
        <v>9.7</v>
      </c>
      <c r="W28" s="6">
        <v>1.6</v>
      </c>
      <c r="X28" s="5">
        <v>1.9</v>
      </c>
      <c r="Y28" s="4"/>
      <c r="Z28" s="99">
        <f t="shared" si="5"/>
        <v>9.7</v>
      </c>
      <c r="AA28" s="6">
        <v>2</v>
      </c>
      <c r="AB28" s="5">
        <v>1.1</v>
      </c>
      <c r="AC28" s="27"/>
      <c r="AD28" s="97">
        <f t="shared" si="6"/>
        <v>10.9</v>
      </c>
    </row>
    <row r="29" spans="2:30" ht="12.75">
      <c r="B29" s="3">
        <v>10</v>
      </c>
      <c r="C29" s="143" t="s">
        <v>315</v>
      </c>
      <c r="D29" s="143" t="s">
        <v>320</v>
      </c>
      <c r="E29" s="115">
        <f t="shared" si="0"/>
        <v>31</v>
      </c>
      <c r="F29" s="161"/>
      <c r="G29" s="103"/>
      <c r="H29" s="47">
        <v>2</v>
      </c>
      <c r="I29" s="27">
        <v>0.8</v>
      </c>
      <c r="J29" s="27"/>
      <c r="K29" s="28">
        <f t="shared" si="1"/>
        <v>11.2</v>
      </c>
      <c r="L29" s="27">
        <v>2</v>
      </c>
      <c r="M29" s="27">
        <v>0.8</v>
      </c>
      <c r="N29" s="27"/>
      <c r="O29" s="28">
        <f t="shared" si="2"/>
        <v>11.2</v>
      </c>
      <c r="P29" s="27"/>
      <c r="Q29" s="21"/>
      <c r="R29" s="96">
        <f t="shared" si="3"/>
        <v>11.2</v>
      </c>
      <c r="S29" s="6">
        <v>2</v>
      </c>
      <c r="T29" s="5">
        <v>3.1</v>
      </c>
      <c r="U29" s="21"/>
      <c r="V29" s="98">
        <f t="shared" si="4"/>
        <v>8.9</v>
      </c>
      <c r="W29" s="6">
        <v>2</v>
      </c>
      <c r="X29" s="5">
        <v>2.7</v>
      </c>
      <c r="Y29" s="4"/>
      <c r="Z29" s="99">
        <f t="shared" si="5"/>
        <v>9.3</v>
      </c>
      <c r="AA29" s="6">
        <v>2</v>
      </c>
      <c r="AB29" s="5">
        <v>1.5</v>
      </c>
      <c r="AC29" s="27"/>
      <c r="AD29" s="97">
        <f t="shared" si="6"/>
        <v>10.5</v>
      </c>
    </row>
    <row r="30" spans="2:30" ht="12.75">
      <c r="B30" s="3">
        <v>11</v>
      </c>
      <c r="C30" s="143" t="s">
        <v>315</v>
      </c>
      <c r="D30" s="143" t="s">
        <v>319</v>
      </c>
      <c r="E30" s="115">
        <f t="shared" si="0"/>
        <v>29.9</v>
      </c>
      <c r="F30" s="162"/>
      <c r="G30" s="103"/>
      <c r="H30" s="47">
        <v>1.5</v>
      </c>
      <c r="I30" s="27">
        <v>1.8</v>
      </c>
      <c r="J30" s="27"/>
      <c r="K30" s="28">
        <f t="shared" si="1"/>
        <v>9.7</v>
      </c>
      <c r="L30" s="27">
        <v>2</v>
      </c>
      <c r="M30" s="27">
        <v>2.5</v>
      </c>
      <c r="N30" s="27"/>
      <c r="O30" s="28">
        <f t="shared" si="2"/>
        <v>9.5</v>
      </c>
      <c r="P30" s="27"/>
      <c r="Q30" s="21"/>
      <c r="R30" s="96">
        <f t="shared" si="3"/>
        <v>9.6</v>
      </c>
      <c r="S30" s="6">
        <v>1.7</v>
      </c>
      <c r="T30" s="5">
        <v>2.7</v>
      </c>
      <c r="U30" s="4"/>
      <c r="V30" s="98">
        <f t="shared" si="4"/>
        <v>9</v>
      </c>
      <c r="W30" s="6">
        <v>2</v>
      </c>
      <c r="X30" s="5">
        <v>2.1</v>
      </c>
      <c r="Y30" s="4"/>
      <c r="Z30" s="99">
        <f t="shared" si="5"/>
        <v>9.9</v>
      </c>
      <c r="AA30" s="6">
        <v>2</v>
      </c>
      <c r="AB30" s="5">
        <v>1.6</v>
      </c>
      <c r="AC30" s="27"/>
      <c r="AD30" s="97">
        <f t="shared" si="6"/>
        <v>10.4</v>
      </c>
    </row>
    <row r="31" spans="2:30" ht="12.75">
      <c r="B31" s="3">
        <v>12</v>
      </c>
      <c r="C31" s="143" t="s">
        <v>144</v>
      </c>
      <c r="D31" s="143" t="s">
        <v>145</v>
      </c>
      <c r="E31" s="115">
        <f t="shared" si="0"/>
        <v>27.35</v>
      </c>
      <c r="F31" s="161"/>
      <c r="G31" s="103"/>
      <c r="H31" s="47">
        <v>1.5</v>
      </c>
      <c r="I31" s="27">
        <v>3.6</v>
      </c>
      <c r="J31" s="27"/>
      <c r="K31" s="28">
        <f t="shared" si="1"/>
        <v>7.9</v>
      </c>
      <c r="L31" s="27">
        <v>1</v>
      </c>
      <c r="M31" s="27">
        <v>1.8</v>
      </c>
      <c r="N31" s="27"/>
      <c r="O31" s="28">
        <f t="shared" si="2"/>
        <v>9.2</v>
      </c>
      <c r="P31" s="27"/>
      <c r="Q31" s="21"/>
      <c r="R31" s="96">
        <f t="shared" si="3"/>
        <v>8.55</v>
      </c>
      <c r="S31" s="6">
        <v>1.9</v>
      </c>
      <c r="T31" s="5">
        <v>5.6</v>
      </c>
      <c r="U31" s="4"/>
      <c r="V31" s="98">
        <f t="shared" si="4"/>
        <v>6.300000000000001</v>
      </c>
      <c r="W31" s="6">
        <v>1.4</v>
      </c>
      <c r="X31" s="5">
        <v>2.5</v>
      </c>
      <c r="Y31" s="4"/>
      <c r="Z31" s="99">
        <f t="shared" si="5"/>
        <v>8.9</v>
      </c>
      <c r="AA31" s="6">
        <v>2</v>
      </c>
      <c r="AB31" s="5">
        <v>2.1</v>
      </c>
      <c r="AC31" s="27"/>
      <c r="AD31" s="97">
        <f t="shared" si="6"/>
        <v>9.9</v>
      </c>
    </row>
    <row r="32" spans="2:30" ht="12.75">
      <c r="B32" s="3">
        <v>13</v>
      </c>
      <c r="C32" s="143" t="s">
        <v>292</v>
      </c>
      <c r="D32" s="143" t="s">
        <v>314</v>
      </c>
      <c r="E32" s="115">
        <f t="shared" si="0"/>
        <v>0</v>
      </c>
      <c r="F32" s="162"/>
      <c r="G32" s="103"/>
      <c r="H32" s="47"/>
      <c r="I32" s="27"/>
      <c r="J32" s="27"/>
      <c r="K32" s="28">
        <f t="shared" si="1"/>
        <v>0</v>
      </c>
      <c r="L32" s="27"/>
      <c r="M32" s="27"/>
      <c r="N32" s="27"/>
      <c r="O32" s="28">
        <f t="shared" si="2"/>
        <v>0</v>
      </c>
      <c r="P32" s="27"/>
      <c r="Q32" s="21"/>
      <c r="R32" s="96">
        <f t="shared" si="3"/>
        <v>0</v>
      </c>
      <c r="S32" s="6"/>
      <c r="T32" s="5"/>
      <c r="U32" s="4"/>
      <c r="V32" s="98">
        <f t="shared" si="4"/>
        <v>0</v>
      </c>
      <c r="W32" s="6"/>
      <c r="X32" s="5"/>
      <c r="Y32" s="4"/>
      <c r="Z32" s="99">
        <f t="shared" si="5"/>
        <v>0</v>
      </c>
      <c r="AA32" s="6"/>
      <c r="AB32" s="5"/>
      <c r="AC32" s="27"/>
      <c r="AD32" s="97">
        <f t="shared" si="6"/>
        <v>0</v>
      </c>
    </row>
    <row r="33" spans="2:30" ht="12.75">
      <c r="B33" s="3">
        <v>14</v>
      </c>
      <c r="C33" s="143"/>
      <c r="D33" s="143"/>
      <c r="E33" s="115">
        <f>SUM(LARGE(R33:AD33,1),LARGE(R33:AD33,2),LARGE(R33:AD33,3))</f>
        <v>0</v>
      </c>
      <c r="F33" s="165"/>
      <c r="G33" s="103"/>
      <c r="H33" s="47"/>
      <c r="I33" s="27"/>
      <c r="J33" s="27"/>
      <c r="K33" s="28">
        <f>IF(SUM(H33:I33)&gt;0,SUM(H33,(10-(I33+J33)),0),0)</f>
        <v>0</v>
      </c>
      <c r="L33" s="27"/>
      <c r="M33" s="27"/>
      <c r="N33" s="27"/>
      <c r="O33" s="28">
        <f>IF(SUM(L33:M33)&gt;0,SUM(L33,(10-(M33+N33)),0),0)</f>
        <v>0</v>
      </c>
      <c r="P33" s="27"/>
      <c r="Q33" s="21"/>
      <c r="R33" s="96">
        <f>SUM((AVERAGE(K33,O33)),-P33)</f>
        <v>0</v>
      </c>
      <c r="S33" s="6"/>
      <c r="T33" s="5"/>
      <c r="U33" s="4"/>
      <c r="V33" s="98">
        <f>IF(SUM(S33:T33)&gt;0,SUM(S33,(10-(T33+U33)),0),0)</f>
        <v>0</v>
      </c>
      <c r="W33" s="6"/>
      <c r="X33" s="5"/>
      <c r="Y33" s="4"/>
      <c r="Z33" s="99">
        <f>IF(SUM(W33:X33)&gt;0,SUM(W33,(10-(X33+Y33)),0),0)</f>
        <v>0</v>
      </c>
      <c r="AA33" s="6"/>
      <c r="AB33" s="5"/>
      <c r="AC33" s="27"/>
      <c r="AD33" s="97">
        <f>IF(SUM(AA33:AB33)&gt;0,SUM(AA33,(10-(AB33+AC33)),0),0)</f>
        <v>0</v>
      </c>
    </row>
    <row r="34" spans="2:30" ht="13.5" thickBot="1">
      <c r="B34" s="3">
        <v>15</v>
      </c>
      <c r="C34" s="143"/>
      <c r="D34" s="143"/>
      <c r="E34" s="115">
        <f>SUM(LARGE(R34:AD34,1),LARGE(R34:AD34,2),LARGE(R34:AD34,3))</f>
        <v>0</v>
      </c>
      <c r="F34" s="166"/>
      <c r="G34" s="103"/>
      <c r="H34" s="47"/>
      <c r="I34" s="27"/>
      <c r="J34" s="27"/>
      <c r="K34" s="28">
        <f>IF(SUM(H34:I34)&gt;0,SUM(H34,(10-(I34+J34)),0),0)</f>
        <v>0</v>
      </c>
      <c r="L34" s="47"/>
      <c r="M34" s="27"/>
      <c r="N34" s="27"/>
      <c r="O34" s="28">
        <f>IF(SUM(L34:M34)&gt;0,SUM(L34,(10-(M34+N34)),0),0)</f>
        <v>0</v>
      </c>
      <c r="P34" s="47"/>
      <c r="Q34" s="21"/>
      <c r="R34" s="96">
        <f>SUM((AVERAGE(K34,O34)),-P34)</f>
        <v>0</v>
      </c>
      <c r="S34" s="6"/>
      <c r="T34" s="5"/>
      <c r="U34" s="4"/>
      <c r="V34" s="98">
        <f>IF(SUM(S34:T34)&gt;0,SUM(S34,(10-(T34+U34)),0),0)</f>
        <v>0</v>
      </c>
      <c r="W34" s="6"/>
      <c r="X34" s="5"/>
      <c r="Y34" s="4"/>
      <c r="Z34" s="99">
        <f>IF(SUM(W34:X34)&gt;0,SUM(W34,(10-(X34+Y34)),0),0)</f>
        <v>0</v>
      </c>
      <c r="AA34" s="6"/>
      <c r="AB34" s="5"/>
      <c r="AC34" s="27"/>
      <c r="AD34" s="97">
        <f>IF(SUM(AA34:AB34)&gt;0,SUM(AA34,(10-(AB34+AC34)),0),0)</f>
        <v>0</v>
      </c>
    </row>
    <row r="35" spans="6:30" ht="12.75">
      <c r="F35" s="19"/>
      <c r="G35" s="19"/>
      <c r="H35" s="22"/>
      <c r="I35" s="22"/>
      <c r="J35" s="22"/>
      <c r="K35" s="114"/>
      <c r="L35" s="22"/>
      <c r="M35" s="22"/>
      <c r="N35" s="22"/>
      <c r="O35" s="114"/>
      <c r="R35" s="114"/>
      <c r="Z35" s="114"/>
      <c r="AD35" s="114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H56" s="22"/>
      <c r="I56" s="22"/>
      <c r="J56" s="22"/>
      <c r="L56" s="22"/>
      <c r="M56" s="22"/>
      <c r="N56" s="22"/>
    </row>
    <row r="57" spans="6:14" ht="12.75">
      <c r="F57" s="19"/>
      <c r="G57" s="19"/>
      <c r="H57" s="22"/>
      <c r="I57" s="22"/>
      <c r="J57" s="22"/>
      <c r="L57" s="22"/>
      <c r="M57" s="22"/>
      <c r="N57" s="22"/>
    </row>
    <row r="58" spans="6:14" ht="12.75">
      <c r="F58" s="19"/>
      <c r="G58" s="19"/>
      <c r="H58" s="22"/>
      <c r="I58" s="22"/>
      <c r="J58" s="22"/>
      <c r="L58" s="22"/>
      <c r="M58" s="22"/>
      <c r="N58" s="22"/>
    </row>
    <row r="59" spans="6:14" ht="12.75">
      <c r="F59" s="19"/>
      <c r="G59" s="19"/>
      <c r="H59" s="22"/>
      <c r="I59" s="22"/>
      <c r="J59" s="22"/>
      <c r="L59" s="22"/>
      <c r="M59" s="22"/>
      <c r="N59" s="22"/>
    </row>
    <row r="60" spans="6:14" ht="12.75">
      <c r="F60" s="19"/>
      <c r="G60" s="19"/>
      <c r="H60" s="22"/>
      <c r="I60" s="22"/>
      <c r="J60" s="22"/>
      <c r="L60" s="22"/>
      <c r="M60" s="22"/>
      <c r="N60" s="22"/>
    </row>
    <row r="61" spans="6:14" ht="12.75">
      <c r="F61" s="19"/>
      <c r="G61" s="19"/>
      <c r="H61" s="22"/>
      <c r="I61" s="22"/>
      <c r="J61" s="22"/>
      <c r="L61" s="22"/>
      <c r="M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14" ht="12.75">
      <c r="F66" s="19"/>
      <c r="G66" s="19"/>
      <c r="J66" s="22"/>
      <c r="N66" s="22"/>
    </row>
    <row r="67" spans="6:14" ht="12.75">
      <c r="F67" s="19"/>
      <c r="G67" s="19"/>
      <c r="J67" s="22"/>
      <c r="N67" s="22"/>
    </row>
    <row r="68" spans="6:14" ht="12.75">
      <c r="F68" s="19"/>
      <c r="G68" s="19"/>
      <c r="J68" s="22"/>
      <c r="N68" s="22"/>
    </row>
    <row r="69" spans="6:14" ht="12.75">
      <c r="F69" s="19"/>
      <c r="G69" s="19"/>
      <c r="J69" s="22"/>
      <c r="N69" s="22"/>
    </row>
    <row r="70" spans="6:14" ht="12.75">
      <c r="F70" s="19"/>
      <c r="G70" s="19"/>
      <c r="J70" s="22"/>
      <c r="N70" s="22"/>
    </row>
    <row r="71" spans="6:14" ht="12.75">
      <c r="F71" s="19"/>
      <c r="G71" s="19"/>
      <c r="J71" s="22"/>
      <c r="N71" s="22"/>
    </row>
    <row r="72" spans="6:7" ht="12.75">
      <c r="F72" s="19"/>
      <c r="G72" s="19"/>
    </row>
    <row r="73" spans="6:7" ht="12.75">
      <c r="F73" s="19"/>
      <c r="G73" s="19"/>
    </row>
    <row r="74" spans="6:7" ht="12.75">
      <c r="F74" s="19"/>
      <c r="G74" s="19"/>
    </row>
    <row r="75" spans="6:7" ht="12.75">
      <c r="F75" s="19"/>
      <c r="G75" s="19"/>
    </row>
    <row r="76" spans="6:7" ht="12.75">
      <c r="F76" s="19"/>
      <c r="G76" s="19"/>
    </row>
    <row r="77" spans="6:7" ht="12.75">
      <c r="F77" s="19"/>
      <c r="G77" s="19"/>
    </row>
  </sheetData>
  <sheetProtection/>
  <mergeCells count="21">
    <mergeCell ref="P13:P19"/>
    <mergeCell ref="W14:Z14"/>
    <mergeCell ref="L17:O17"/>
    <mergeCell ref="W4:AD4"/>
    <mergeCell ref="AA14:AD14"/>
    <mergeCell ref="Q13:Q19"/>
    <mergeCell ref="S14:V14"/>
    <mergeCell ref="D8:Q8"/>
    <mergeCell ref="D9:Q9"/>
    <mergeCell ref="L14:O14"/>
    <mergeCell ref="W6:AD7"/>
    <mergeCell ref="R13:R19"/>
    <mergeCell ref="B2:AD2"/>
    <mergeCell ref="D5:Q5"/>
    <mergeCell ref="D6:Q6"/>
    <mergeCell ref="D7:Q7"/>
    <mergeCell ref="C3:AD3"/>
    <mergeCell ref="H17:K17"/>
    <mergeCell ref="H11:I11"/>
    <mergeCell ref="W5:AD5"/>
    <mergeCell ref="G15:G19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91"/>
  <sheetViews>
    <sheetView zoomScalePageLayoutView="0" workbookViewId="0" topLeftCell="A10">
      <selection activeCell="C20" sqref="C20:D20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3" width="20.7109375" style="0" customWidth="1"/>
    <col min="4" max="4" width="21.140625" style="0" bestFit="1" customWidth="1"/>
    <col min="5" max="5" width="9.7109375" style="0" customWidth="1"/>
    <col min="6" max="6" width="9.8515625" style="0" bestFit="1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8515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153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152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 t="s">
        <v>51</v>
      </c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3"/>
      <c r="D20" s="143"/>
      <c r="E20" s="115">
        <f aca="true" t="shared" si="0" ref="E20:E48">SUM(LARGE(R20:AD20,1),LARGE(R20:AD20,2),LARGE(R20:AD20,3))</f>
        <v>0</v>
      </c>
      <c r="F20" s="160"/>
      <c r="G20" s="137"/>
      <c r="H20" s="47"/>
      <c r="I20" s="27"/>
      <c r="J20" s="27"/>
      <c r="K20" s="28">
        <f aca="true" t="shared" si="1" ref="K20:K48">IF(SUM(H20:I20)&gt;0,SUM(H20,(10-(I20+J20)),0),0)</f>
        <v>0</v>
      </c>
      <c r="L20" s="46"/>
      <c r="M20" s="27"/>
      <c r="N20" s="27"/>
      <c r="O20" s="28">
        <f aca="true" t="shared" si="2" ref="O20:O48">IF(SUM(L20:M20)&gt;0,SUM(L20,(10-(M20+N20)),0),0)</f>
        <v>0</v>
      </c>
      <c r="P20" s="46"/>
      <c r="Q20" s="21"/>
      <c r="R20" s="96">
        <f aca="true" t="shared" si="3" ref="R20:R48">SUM((AVERAGE(K20,O20)),-P20)</f>
        <v>0</v>
      </c>
      <c r="S20" s="6"/>
      <c r="T20" s="5"/>
      <c r="U20" s="4"/>
      <c r="V20" s="98">
        <f aca="true" t="shared" si="4" ref="V20:V48">IF(SUM(S20:T20)&gt;0,SUM(S20,(10-(T20+U20)),0),0)</f>
        <v>0</v>
      </c>
      <c r="W20" s="6"/>
      <c r="X20" s="5"/>
      <c r="Y20" s="4"/>
      <c r="Z20" s="99">
        <f aca="true" t="shared" si="5" ref="Z20:Z48">IF(SUM(W20:X20)&gt;0,SUM(W20,(10-(X20+Y20)),0),0)</f>
        <v>0</v>
      </c>
      <c r="AA20" s="6"/>
      <c r="AB20" s="5"/>
      <c r="AC20" s="27"/>
      <c r="AD20" s="97">
        <f aca="true" t="shared" si="6" ref="AD20:AD48">IF(SUM(AA20:AB20)&gt;0,SUM(AA20,(10-(AB20+AC20)),0),0)</f>
        <v>0</v>
      </c>
    </row>
    <row r="21" spans="2:30" ht="12.75">
      <c r="B21" s="123">
        <v>2</v>
      </c>
      <c r="C21" s="143"/>
      <c r="D21" s="143"/>
      <c r="E21" s="115">
        <f t="shared" si="0"/>
        <v>0</v>
      </c>
      <c r="F21" s="161"/>
      <c r="G21" s="103"/>
      <c r="H21" s="47"/>
      <c r="I21" s="27"/>
      <c r="J21" s="27"/>
      <c r="K21" s="28">
        <f t="shared" si="1"/>
        <v>0</v>
      </c>
      <c r="L21" s="27"/>
      <c r="M21" s="27"/>
      <c r="N21" s="27"/>
      <c r="O21" s="28">
        <f t="shared" si="2"/>
        <v>0</v>
      </c>
      <c r="P21" s="27"/>
      <c r="Q21" s="21"/>
      <c r="R21" s="96">
        <f t="shared" si="3"/>
        <v>0</v>
      </c>
      <c r="S21" s="6"/>
      <c r="T21" s="5"/>
      <c r="U21" s="4"/>
      <c r="V21" s="98">
        <f t="shared" si="4"/>
        <v>0</v>
      </c>
      <c r="W21" s="6"/>
      <c r="X21" s="5"/>
      <c r="Y21" s="4"/>
      <c r="Z21" s="99">
        <f t="shared" si="5"/>
        <v>0</v>
      </c>
      <c r="AA21" s="6"/>
      <c r="AB21" s="5"/>
      <c r="AC21" s="27"/>
      <c r="AD21" s="97">
        <f t="shared" si="6"/>
        <v>0</v>
      </c>
    </row>
    <row r="22" spans="2:30" ht="12.75">
      <c r="B22" s="124">
        <v>3</v>
      </c>
      <c r="C22" s="143"/>
      <c r="D22" s="143"/>
      <c r="E22" s="115">
        <f t="shared" si="0"/>
        <v>0</v>
      </c>
      <c r="F22" s="162"/>
      <c r="G22" s="103"/>
      <c r="H22" s="47"/>
      <c r="I22" s="27"/>
      <c r="J22" s="27"/>
      <c r="K22" s="28">
        <f t="shared" si="1"/>
        <v>0</v>
      </c>
      <c r="L22" s="27"/>
      <c r="M22" s="27"/>
      <c r="N22" s="27"/>
      <c r="O22" s="28">
        <f t="shared" si="2"/>
        <v>0</v>
      </c>
      <c r="P22" s="27"/>
      <c r="Q22" s="21"/>
      <c r="R22" s="96">
        <f t="shared" si="3"/>
        <v>0</v>
      </c>
      <c r="S22" s="6"/>
      <c r="T22" s="5"/>
      <c r="U22" s="4"/>
      <c r="V22" s="98">
        <f t="shared" si="4"/>
        <v>0</v>
      </c>
      <c r="W22" s="6"/>
      <c r="X22" s="5"/>
      <c r="Y22" s="4"/>
      <c r="Z22" s="99">
        <f t="shared" si="5"/>
        <v>0</v>
      </c>
      <c r="AA22" s="6"/>
      <c r="AB22" s="5"/>
      <c r="AC22" s="27"/>
      <c r="AD22" s="97">
        <f t="shared" si="6"/>
        <v>0</v>
      </c>
    </row>
    <row r="23" spans="2:30" ht="12.75">
      <c r="B23" s="3">
        <v>4</v>
      </c>
      <c r="C23" s="143"/>
      <c r="D23" s="143"/>
      <c r="E23" s="115">
        <f t="shared" si="0"/>
        <v>0</v>
      </c>
      <c r="F23" s="161"/>
      <c r="G23" s="103"/>
      <c r="H23" s="47"/>
      <c r="I23" s="27"/>
      <c r="J23" s="27"/>
      <c r="K23" s="28">
        <f t="shared" si="1"/>
        <v>0</v>
      </c>
      <c r="L23" s="27"/>
      <c r="M23" s="27"/>
      <c r="N23" s="27"/>
      <c r="O23" s="28">
        <f t="shared" si="2"/>
        <v>0</v>
      </c>
      <c r="P23" s="27"/>
      <c r="Q23" s="21"/>
      <c r="R23" s="96">
        <f t="shared" si="3"/>
        <v>0</v>
      </c>
      <c r="S23" s="6"/>
      <c r="T23" s="5"/>
      <c r="U23" s="5"/>
      <c r="V23" s="98">
        <f t="shared" si="4"/>
        <v>0</v>
      </c>
      <c r="W23" s="6"/>
      <c r="X23" s="5"/>
      <c r="Y23" s="4"/>
      <c r="Z23" s="99">
        <f t="shared" si="5"/>
        <v>0</v>
      </c>
      <c r="AA23" s="6"/>
      <c r="AB23" s="5"/>
      <c r="AC23" s="27"/>
      <c r="AD23" s="97">
        <f t="shared" si="6"/>
        <v>0</v>
      </c>
    </row>
    <row r="24" spans="2:30" ht="12.75">
      <c r="B24" s="3">
        <v>5</v>
      </c>
      <c r="C24" s="143"/>
      <c r="D24" s="143"/>
      <c r="E24" s="115">
        <f t="shared" si="0"/>
        <v>0</v>
      </c>
      <c r="F24" s="162"/>
      <c r="G24" s="103"/>
      <c r="H24" s="47"/>
      <c r="I24" s="27"/>
      <c r="J24" s="27"/>
      <c r="K24" s="28">
        <f t="shared" si="1"/>
        <v>0</v>
      </c>
      <c r="L24" s="27"/>
      <c r="M24" s="27"/>
      <c r="N24" s="27"/>
      <c r="O24" s="28">
        <f t="shared" si="2"/>
        <v>0</v>
      </c>
      <c r="P24" s="27"/>
      <c r="Q24" s="21"/>
      <c r="R24" s="96">
        <f t="shared" si="3"/>
        <v>0</v>
      </c>
      <c r="S24" s="6"/>
      <c r="T24" s="5"/>
      <c r="U24" s="4"/>
      <c r="V24" s="98">
        <f t="shared" si="4"/>
        <v>0</v>
      </c>
      <c r="W24" s="6"/>
      <c r="X24" s="5"/>
      <c r="Y24" s="4"/>
      <c r="Z24" s="99">
        <f t="shared" si="5"/>
        <v>0</v>
      </c>
      <c r="AA24" s="6"/>
      <c r="AB24" s="5"/>
      <c r="AC24" s="27"/>
      <c r="AD24" s="97">
        <f t="shared" si="6"/>
        <v>0</v>
      </c>
    </row>
    <row r="25" spans="2:30" ht="12.75">
      <c r="B25" s="3">
        <v>6</v>
      </c>
      <c r="C25" s="143"/>
      <c r="D25" s="143"/>
      <c r="E25" s="115">
        <f t="shared" si="0"/>
        <v>0</v>
      </c>
      <c r="F25" s="161"/>
      <c r="G25" s="103"/>
      <c r="H25" s="47"/>
      <c r="I25" s="27"/>
      <c r="J25" s="27"/>
      <c r="K25" s="28">
        <f t="shared" si="1"/>
        <v>0</v>
      </c>
      <c r="L25" s="27"/>
      <c r="M25" s="27"/>
      <c r="N25" s="27"/>
      <c r="O25" s="28">
        <f t="shared" si="2"/>
        <v>0</v>
      </c>
      <c r="P25" s="27"/>
      <c r="Q25" s="21"/>
      <c r="R25" s="96">
        <f t="shared" si="3"/>
        <v>0</v>
      </c>
      <c r="S25" s="6"/>
      <c r="T25" s="5"/>
      <c r="U25" s="4"/>
      <c r="V25" s="98">
        <f t="shared" si="4"/>
        <v>0</v>
      </c>
      <c r="W25" s="6"/>
      <c r="X25" s="5"/>
      <c r="Y25" s="27"/>
      <c r="Z25" s="99">
        <f t="shared" si="5"/>
        <v>0</v>
      </c>
      <c r="AA25" s="6"/>
      <c r="AB25" s="5"/>
      <c r="AC25" s="27"/>
      <c r="AD25" s="97">
        <f t="shared" si="6"/>
        <v>0</v>
      </c>
    </row>
    <row r="26" spans="2:30" ht="12.75">
      <c r="B26" s="3">
        <v>7</v>
      </c>
      <c r="C26" s="143"/>
      <c r="D26" s="143"/>
      <c r="E26" s="115">
        <f t="shared" si="0"/>
        <v>0</v>
      </c>
      <c r="F26" s="162"/>
      <c r="G26" s="103"/>
      <c r="H26" s="47"/>
      <c r="I26" s="27"/>
      <c r="J26" s="27"/>
      <c r="K26" s="28">
        <f t="shared" si="1"/>
        <v>0</v>
      </c>
      <c r="L26" s="27"/>
      <c r="M26" s="27"/>
      <c r="N26" s="27"/>
      <c r="O26" s="28">
        <f t="shared" si="2"/>
        <v>0</v>
      </c>
      <c r="P26" s="27"/>
      <c r="Q26" s="21"/>
      <c r="R26" s="96">
        <f t="shared" si="3"/>
        <v>0</v>
      </c>
      <c r="S26" s="6"/>
      <c r="T26" s="5"/>
      <c r="U26" s="4"/>
      <c r="V26" s="98">
        <f t="shared" si="4"/>
        <v>0</v>
      </c>
      <c r="W26" s="6"/>
      <c r="X26" s="5"/>
      <c r="Y26" s="4"/>
      <c r="Z26" s="99">
        <f t="shared" si="5"/>
        <v>0</v>
      </c>
      <c r="AA26" s="6"/>
      <c r="AB26" s="5"/>
      <c r="AC26" s="27"/>
      <c r="AD26" s="97">
        <f t="shared" si="6"/>
        <v>0</v>
      </c>
    </row>
    <row r="27" spans="2:30" ht="12.75">
      <c r="B27" s="3">
        <v>8</v>
      </c>
      <c r="C27" s="143"/>
      <c r="D27" s="143"/>
      <c r="E27" s="115">
        <f t="shared" si="0"/>
        <v>0</v>
      </c>
      <c r="F27" s="161"/>
      <c r="G27" s="103"/>
      <c r="H27" s="47"/>
      <c r="I27" s="27"/>
      <c r="J27" s="27"/>
      <c r="K27" s="28">
        <f t="shared" si="1"/>
        <v>0</v>
      </c>
      <c r="L27" s="27"/>
      <c r="M27" s="27"/>
      <c r="N27" s="27"/>
      <c r="O27" s="28">
        <f t="shared" si="2"/>
        <v>0</v>
      </c>
      <c r="P27" s="27"/>
      <c r="Q27" s="21"/>
      <c r="R27" s="96">
        <f t="shared" si="3"/>
        <v>0</v>
      </c>
      <c r="S27" s="6"/>
      <c r="T27" s="5"/>
      <c r="U27" s="4"/>
      <c r="V27" s="98">
        <f t="shared" si="4"/>
        <v>0</v>
      </c>
      <c r="W27" s="6"/>
      <c r="X27" s="5"/>
      <c r="Y27" s="4"/>
      <c r="Z27" s="99">
        <f t="shared" si="5"/>
        <v>0</v>
      </c>
      <c r="AA27" s="6"/>
      <c r="AB27" s="5"/>
      <c r="AC27" s="27"/>
      <c r="AD27" s="97">
        <f t="shared" si="6"/>
        <v>0</v>
      </c>
    </row>
    <row r="28" spans="2:30" ht="12.75">
      <c r="B28" s="3">
        <v>9</v>
      </c>
      <c r="C28" s="143"/>
      <c r="D28" s="143"/>
      <c r="E28" s="115">
        <f t="shared" si="0"/>
        <v>0</v>
      </c>
      <c r="F28" s="162"/>
      <c r="G28" s="103"/>
      <c r="H28" s="47"/>
      <c r="I28" s="27"/>
      <c r="J28" s="27"/>
      <c r="K28" s="28">
        <f t="shared" si="1"/>
        <v>0</v>
      </c>
      <c r="L28" s="27"/>
      <c r="M28" s="27"/>
      <c r="N28" s="27"/>
      <c r="O28" s="28">
        <f t="shared" si="2"/>
        <v>0</v>
      </c>
      <c r="P28" s="27"/>
      <c r="Q28" s="21"/>
      <c r="R28" s="96">
        <f t="shared" si="3"/>
        <v>0</v>
      </c>
      <c r="S28" s="6"/>
      <c r="T28" s="5"/>
      <c r="U28" s="4"/>
      <c r="V28" s="98">
        <f t="shared" si="4"/>
        <v>0</v>
      </c>
      <c r="W28" s="6"/>
      <c r="X28" s="5"/>
      <c r="Y28" s="4"/>
      <c r="Z28" s="99">
        <f t="shared" si="5"/>
        <v>0</v>
      </c>
      <c r="AA28" s="6"/>
      <c r="AB28" s="5"/>
      <c r="AC28" s="27"/>
      <c r="AD28" s="97">
        <f t="shared" si="6"/>
        <v>0</v>
      </c>
    </row>
    <row r="29" spans="2:30" ht="12.75">
      <c r="B29" s="3">
        <v>10</v>
      </c>
      <c r="C29" s="143"/>
      <c r="D29" s="143"/>
      <c r="E29" s="115">
        <f t="shared" si="0"/>
        <v>0</v>
      </c>
      <c r="F29" s="161"/>
      <c r="G29" s="103"/>
      <c r="H29" s="47"/>
      <c r="I29" s="27"/>
      <c r="J29" s="27"/>
      <c r="K29" s="28">
        <f t="shared" si="1"/>
        <v>0</v>
      </c>
      <c r="L29" s="27"/>
      <c r="M29" s="27"/>
      <c r="N29" s="27"/>
      <c r="O29" s="28">
        <f t="shared" si="2"/>
        <v>0</v>
      </c>
      <c r="P29" s="27"/>
      <c r="Q29" s="21"/>
      <c r="R29" s="96">
        <f t="shared" si="3"/>
        <v>0</v>
      </c>
      <c r="S29" s="6"/>
      <c r="T29" s="5"/>
      <c r="U29" s="4"/>
      <c r="V29" s="98">
        <f t="shared" si="4"/>
        <v>0</v>
      </c>
      <c r="W29" s="6"/>
      <c r="X29" s="5"/>
      <c r="Y29" s="4"/>
      <c r="Z29" s="99">
        <f t="shared" si="5"/>
        <v>0</v>
      </c>
      <c r="AA29" s="6"/>
      <c r="AB29" s="5"/>
      <c r="AC29" s="27"/>
      <c r="AD29" s="97">
        <f t="shared" si="6"/>
        <v>0</v>
      </c>
    </row>
    <row r="30" spans="2:30" ht="12.75">
      <c r="B30" s="3">
        <v>11</v>
      </c>
      <c r="C30" s="143"/>
      <c r="D30" s="143"/>
      <c r="E30" s="115">
        <f t="shared" si="0"/>
        <v>0</v>
      </c>
      <c r="F30" s="162"/>
      <c r="G30" s="103"/>
      <c r="H30" s="47"/>
      <c r="I30" s="27"/>
      <c r="J30" s="27"/>
      <c r="K30" s="28">
        <f t="shared" si="1"/>
        <v>0</v>
      </c>
      <c r="L30" s="27"/>
      <c r="M30" s="27"/>
      <c r="N30" s="27"/>
      <c r="O30" s="28">
        <f t="shared" si="2"/>
        <v>0</v>
      </c>
      <c r="P30" s="27"/>
      <c r="Q30" s="21"/>
      <c r="R30" s="96">
        <f t="shared" si="3"/>
        <v>0</v>
      </c>
      <c r="S30" s="6"/>
      <c r="T30" s="5"/>
      <c r="U30" s="4"/>
      <c r="V30" s="98">
        <f t="shared" si="4"/>
        <v>0</v>
      </c>
      <c r="W30" s="6"/>
      <c r="X30" s="5"/>
      <c r="Y30" s="4"/>
      <c r="Z30" s="99">
        <f t="shared" si="5"/>
        <v>0</v>
      </c>
      <c r="AA30" s="6"/>
      <c r="AB30" s="5"/>
      <c r="AC30" s="27"/>
      <c r="AD30" s="97">
        <f t="shared" si="6"/>
        <v>0</v>
      </c>
    </row>
    <row r="31" spans="2:30" ht="12.75">
      <c r="B31" s="3">
        <v>12</v>
      </c>
      <c r="C31" s="143"/>
      <c r="D31" s="143"/>
      <c r="E31" s="115">
        <f t="shared" si="0"/>
        <v>0</v>
      </c>
      <c r="F31" s="161"/>
      <c r="G31" s="103"/>
      <c r="H31" s="47"/>
      <c r="I31" s="27"/>
      <c r="J31" s="27"/>
      <c r="K31" s="28">
        <f t="shared" si="1"/>
        <v>0</v>
      </c>
      <c r="L31" s="27"/>
      <c r="M31" s="27"/>
      <c r="N31" s="27"/>
      <c r="O31" s="28">
        <f t="shared" si="2"/>
        <v>0</v>
      </c>
      <c r="P31" s="27"/>
      <c r="Q31" s="21"/>
      <c r="R31" s="96">
        <f t="shared" si="3"/>
        <v>0</v>
      </c>
      <c r="S31" s="6"/>
      <c r="T31" s="5"/>
      <c r="U31" s="4"/>
      <c r="V31" s="98">
        <f t="shared" si="4"/>
        <v>0</v>
      </c>
      <c r="W31" s="6"/>
      <c r="X31" s="5"/>
      <c r="Y31" s="4"/>
      <c r="Z31" s="99">
        <f t="shared" si="5"/>
        <v>0</v>
      </c>
      <c r="AA31" s="6"/>
      <c r="AB31" s="5"/>
      <c r="AC31" s="27"/>
      <c r="AD31" s="97">
        <f t="shared" si="6"/>
        <v>0</v>
      </c>
    </row>
    <row r="32" spans="2:30" ht="12.75">
      <c r="B32" s="3">
        <v>13</v>
      </c>
      <c r="C32" s="143"/>
      <c r="D32" s="143"/>
      <c r="E32" s="115">
        <f t="shared" si="0"/>
        <v>0</v>
      </c>
      <c r="F32" s="162"/>
      <c r="G32" s="103"/>
      <c r="H32" s="47"/>
      <c r="I32" s="27"/>
      <c r="J32" s="27"/>
      <c r="K32" s="28">
        <f t="shared" si="1"/>
        <v>0</v>
      </c>
      <c r="L32" s="27"/>
      <c r="M32" s="27"/>
      <c r="N32" s="27"/>
      <c r="O32" s="28">
        <f t="shared" si="2"/>
        <v>0</v>
      </c>
      <c r="P32" s="27"/>
      <c r="Q32" s="21"/>
      <c r="R32" s="96">
        <f t="shared" si="3"/>
        <v>0</v>
      </c>
      <c r="S32" s="6"/>
      <c r="T32" s="5"/>
      <c r="U32" s="21"/>
      <c r="V32" s="98">
        <f t="shared" si="4"/>
        <v>0</v>
      </c>
      <c r="W32" s="6"/>
      <c r="X32" s="5"/>
      <c r="Y32" s="4"/>
      <c r="Z32" s="99">
        <f t="shared" si="5"/>
        <v>0</v>
      </c>
      <c r="AA32" s="6"/>
      <c r="AB32" s="5"/>
      <c r="AC32" s="27"/>
      <c r="AD32" s="97">
        <f t="shared" si="6"/>
        <v>0</v>
      </c>
    </row>
    <row r="33" spans="2:30" ht="12.75">
      <c r="B33" s="3">
        <v>14</v>
      </c>
      <c r="C33" s="143"/>
      <c r="D33" s="143"/>
      <c r="E33" s="115">
        <f t="shared" si="0"/>
        <v>0</v>
      </c>
      <c r="F33" s="165"/>
      <c r="G33" s="103"/>
      <c r="H33" s="47"/>
      <c r="I33" s="27"/>
      <c r="J33" s="27"/>
      <c r="K33" s="28">
        <f t="shared" si="1"/>
        <v>0</v>
      </c>
      <c r="L33" s="27"/>
      <c r="M33" s="27"/>
      <c r="N33" s="27"/>
      <c r="O33" s="28">
        <f t="shared" si="2"/>
        <v>0</v>
      </c>
      <c r="P33" s="27"/>
      <c r="Q33" s="21"/>
      <c r="R33" s="96">
        <f t="shared" si="3"/>
        <v>0</v>
      </c>
      <c r="S33" s="6"/>
      <c r="T33" s="5"/>
      <c r="U33" s="4"/>
      <c r="V33" s="98">
        <f t="shared" si="4"/>
        <v>0</v>
      </c>
      <c r="W33" s="6"/>
      <c r="X33" s="5"/>
      <c r="Y33" s="4"/>
      <c r="Z33" s="99">
        <f t="shared" si="5"/>
        <v>0</v>
      </c>
      <c r="AA33" s="6"/>
      <c r="AB33" s="5"/>
      <c r="AC33" s="27"/>
      <c r="AD33" s="97">
        <f t="shared" si="6"/>
        <v>0</v>
      </c>
    </row>
    <row r="34" spans="2:30" ht="12.75">
      <c r="B34" s="3">
        <v>15</v>
      </c>
      <c r="C34" s="143"/>
      <c r="D34" s="143"/>
      <c r="E34" s="115">
        <f t="shared" si="0"/>
        <v>0</v>
      </c>
      <c r="F34" s="166"/>
      <c r="G34" s="103"/>
      <c r="H34" s="47"/>
      <c r="I34" s="27"/>
      <c r="J34" s="27"/>
      <c r="K34" s="28">
        <f t="shared" si="1"/>
        <v>0</v>
      </c>
      <c r="L34" s="47"/>
      <c r="M34" s="27"/>
      <c r="N34" s="27"/>
      <c r="O34" s="28">
        <f t="shared" si="2"/>
        <v>0</v>
      </c>
      <c r="P34" s="47"/>
      <c r="Q34" s="21"/>
      <c r="R34" s="96">
        <f t="shared" si="3"/>
        <v>0</v>
      </c>
      <c r="S34" s="6"/>
      <c r="T34" s="5"/>
      <c r="U34" s="4"/>
      <c r="V34" s="98">
        <f t="shared" si="4"/>
        <v>0</v>
      </c>
      <c r="W34" s="6"/>
      <c r="X34" s="5"/>
      <c r="Y34" s="4"/>
      <c r="Z34" s="99">
        <f t="shared" si="5"/>
        <v>0</v>
      </c>
      <c r="AA34" s="6"/>
      <c r="AB34" s="5"/>
      <c r="AC34" s="27"/>
      <c r="AD34" s="97">
        <f t="shared" si="6"/>
        <v>0</v>
      </c>
    </row>
    <row r="35" spans="2:30" ht="12.75">
      <c r="B35" s="3">
        <v>16</v>
      </c>
      <c r="C35" s="143"/>
      <c r="D35" s="143"/>
      <c r="E35" s="115">
        <f t="shared" si="0"/>
        <v>0</v>
      </c>
      <c r="F35" s="161"/>
      <c r="G35" s="103"/>
      <c r="H35" s="47"/>
      <c r="I35" s="27"/>
      <c r="J35" s="27"/>
      <c r="K35" s="28">
        <f t="shared" si="1"/>
        <v>0</v>
      </c>
      <c r="L35" s="47"/>
      <c r="M35" s="27"/>
      <c r="N35" s="29"/>
      <c r="O35" s="28">
        <f t="shared" si="2"/>
        <v>0</v>
      </c>
      <c r="P35" s="47"/>
      <c r="Q35" s="21"/>
      <c r="R35" s="96">
        <f t="shared" si="3"/>
        <v>0</v>
      </c>
      <c r="S35" s="6"/>
      <c r="T35" s="5"/>
      <c r="U35" s="4"/>
      <c r="V35" s="98">
        <f t="shared" si="4"/>
        <v>0</v>
      </c>
      <c r="W35" s="6"/>
      <c r="X35" s="5"/>
      <c r="Y35" s="4"/>
      <c r="Z35" s="99">
        <f t="shared" si="5"/>
        <v>0</v>
      </c>
      <c r="AA35" s="6"/>
      <c r="AB35" s="5"/>
      <c r="AC35" s="27"/>
      <c r="AD35" s="97">
        <f t="shared" si="6"/>
        <v>0</v>
      </c>
    </row>
    <row r="36" spans="2:30" ht="12.75">
      <c r="B36" s="3">
        <v>17</v>
      </c>
      <c r="C36" s="143"/>
      <c r="D36" s="143"/>
      <c r="E36" s="115">
        <f t="shared" si="0"/>
        <v>0</v>
      </c>
      <c r="F36" s="161"/>
      <c r="G36" s="103"/>
      <c r="H36" s="47"/>
      <c r="I36" s="27"/>
      <c r="J36" s="27"/>
      <c r="K36" s="28">
        <f t="shared" si="1"/>
        <v>0</v>
      </c>
      <c r="L36" s="47"/>
      <c r="M36" s="27"/>
      <c r="N36" s="29"/>
      <c r="O36" s="28">
        <f t="shared" si="2"/>
        <v>0</v>
      </c>
      <c r="P36" s="47"/>
      <c r="Q36" s="21"/>
      <c r="R36" s="96">
        <f t="shared" si="3"/>
        <v>0</v>
      </c>
      <c r="S36" s="6"/>
      <c r="T36" s="5"/>
      <c r="U36" s="4"/>
      <c r="V36" s="98">
        <f t="shared" si="4"/>
        <v>0</v>
      </c>
      <c r="W36" s="6"/>
      <c r="X36" s="5"/>
      <c r="Y36" s="4"/>
      <c r="Z36" s="99">
        <f t="shared" si="5"/>
        <v>0</v>
      </c>
      <c r="AA36" s="6"/>
      <c r="AB36" s="5"/>
      <c r="AC36" s="27"/>
      <c r="AD36" s="97">
        <f t="shared" si="6"/>
        <v>0</v>
      </c>
    </row>
    <row r="37" spans="2:30" ht="12.75">
      <c r="B37" s="3">
        <v>18</v>
      </c>
      <c r="C37" s="120"/>
      <c r="D37" s="120"/>
      <c r="E37" s="115">
        <f t="shared" si="0"/>
        <v>0</v>
      </c>
      <c r="F37" s="165"/>
      <c r="G37" s="103"/>
      <c r="H37" s="47"/>
      <c r="I37" s="27"/>
      <c r="J37" s="27"/>
      <c r="K37" s="28">
        <f t="shared" si="1"/>
        <v>0</v>
      </c>
      <c r="L37" s="47"/>
      <c r="M37" s="27"/>
      <c r="N37" s="27"/>
      <c r="O37" s="28">
        <f t="shared" si="2"/>
        <v>0</v>
      </c>
      <c r="P37" s="47"/>
      <c r="Q37" s="21"/>
      <c r="R37" s="96">
        <f t="shared" si="3"/>
        <v>0</v>
      </c>
      <c r="S37" s="6"/>
      <c r="T37" s="5"/>
      <c r="U37" s="4"/>
      <c r="V37" s="98">
        <f t="shared" si="4"/>
        <v>0</v>
      </c>
      <c r="W37" s="6"/>
      <c r="X37" s="5"/>
      <c r="Y37" s="4"/>
      <c r="Z37" s="99">
        <f t="shared" si="5"/>
        <v>0</v>
      </c>
      <c r="AA37" s="6"/>
      <c r="AB37" s="5"/>
      <c r="AC37" s="27"/>
      <c r="AD37" s="97">
        <f t="shared" si="6"/>
        <v>0</v>
      </c>
    </row>
    <row r="38" spans="2:30" ht="12.75">
      <c r="B38" s="3">
        <v>19</v>
      </c>
      <c r="C38" s="120"/>
      <c r="D38" s="120"/>
      <c r="E38" s="115">
        <f t="shared" si="0"/>
        <v>0</v>
      </c>
      <c r="F38" s="165"/>
      <c r="G38" s="103"/>
      <c r="H38" s="47"/>
      <c r="I38" s="27"/>
      <c r="J38" s="27"/>
      <c r="K38" s="28">
        <f t="shared" si="1"/>
        <v>0</v>
      </c>
      <c r="L38" s="47"/>
      <c r="M38" s="27"/>
      <c r="N38" s="27"/>
      <c r="O38" s="28">
        <f t="shared" si="2"/>
        <v>0</v>
      </c>
      <c r="P38" s="47"/>
      <c r="Q38" s="21"/>
      <c r="R38" s="96">
        <f t="shared" si="3"/>
        <v>0</v>
      </c>
      <c r="S38" s="6"/>
      <c r="T38" s="5"/>
      <c r="U38" s="4"/>
      <c r="V38" s="98">
        <f t="shared" si="4"/>
        <v>0</v>
      </c>
      <c r="W38" s="6"/>
      <c r="X38" s="5"/>
      <c r="Y38" s="4"/>
      <c r="Z38" s="99">
        <f t="shared" si="5"/>
        <v>0</v>
      </c>
      <c r="AA38" s="6"/>
      <c r="AB38" s="5"/>
      <c r="AC38" s="27"/>
      <c r="AD38" s="97">
        <f t="shared" si="6"/>
        <v>0</v>
      </c>
    </row>
    <row r="39" spans="2:30" ht="12.75">
      <c r="B39" s="3">
        <v>20</v>
      </c>
      <c r="C39" s="132"/>
      <c r="D39" s="120"/>
      <c r="E39" s="115">
        <f t="shared" si="0"/>
        <v>0</v>
      </c>
      <c r="F39" s="165"/>
      <c r="G39" s="103"/>
      <c r="H39" s="47"/>
      <c r="I39" s="27"/>
      <c r="J39" s="27"/>
      <c r="K39" s="28">
        <f t="shared" si="1"/>
        <v>0</v>
      </c>
      <c r="L39" s="47"/>
      <c r="M39" s="27"/>
      <c r="N39" s="27"/>
      <c r="O39" s="28">
        <f t="shared" si="2"/>
        <v>0</v>
      </c>
      <c r="P39" s="47"/>
      <c r="Q39" s="21"/>
      <c r="R39" s="96">
        <f t="shared" si="3"/>
        <v>0</v>
      </c>
      <c r="S39" s="6"/>
      <c r="T39" s="5"/>
      <c r="U39" s="4"/>
      <c r="V39" s="98">
        <f t="shared" si="4"/>
        <v>0</v>
      </c>
      <c r="W39" s="6"/>
      <c r="X39" s="5"/>
      <c r="Y39" s="4"/>
      <c r="Z39" s="99">
        <f t="shared" si="5"/>
        <v>0</v>
      </c>
      <c r="AA39" s="6"/>
      <c r="AB39" s="5"/>
      <c r="AC39" s="27"/>
      <c r="AD39" s="97">
        <f t="shared" si="6"/>
        <v>0</v>
      </c>
    </row>
    <row r="40" spans="2:30" ht="12.75">
      <c r="B40" s="3">
        <v>21</v>
      </c>
      <c r="C40" s="132"/>
      <c r="D40" s="120"/>
      <c r="E40" s="115">
        <f t="shared" si="0"/>
        <v>0</v>
      </c>
      <c r="F40" s="165"/>
      <c r="G40" s="103"/>
      <c r="H40" s="47"/>
      <c r="I40" s="27"/>
      <c r="J40" s="27"/>
      <c r="K40" s="28">
        <f t="shared" si="1"/>
        <v>0</v>
      </c>
      <c r="L40" s="47"/>
      <c r="M40" s="27"/>
      <c r="N40" s="27"/>
      <c r="O40" s="28">
        <f t="shared" si="2"/>
        <v>0</v>
      </c>
      <c r="P40" s="47"/>
      <c r="Q40" s="21"/>
      <c r="R40" s="96">
        <f t="shared" si="3"/>
        <v>0</v>
      </c>
      <c r="S40" s="6"/>
      <c r="T40" s="5"/>
      <c r="U40" s="4"/>
      <c r="V40" s="98">
        <f t="shared" si="4"/>
        <v>0</v>
      </c>
      <c r="W40" s="6"/>
      <c r="X40" s="5"/>
      <c r="Y40" s="4"/>
      <c r="Z40" s="99">
        <f t="shared" si="5"/>
        <v>0</v>
      </c>
      <c r="AA40" s="6"/>
      <c r="AB40" s="5"/>
      <c r="AC40" s="27"/>
      <c r="AD40" s="97">
        <f t="shared" si="6"/>
        <v>0</v>
      </c>
    </row>
    <row r="41" spans="2:30" ht="12.75">
      <c r="B41" s="3">
        <v>22</v>
      </c>
      <c r="C41" s="132"/>
      <c r="D41" s="120"/>
      <c r="E41" s="115">
        <f t="shared" si="0"/>
        <v>0</v>
      </c>
      <c r="F41" s="165"/>
      <c r="G41" s="103"/>
      <c r="H41" s="47"/>
      <c r="I41" s="27"/>
      <c r="J41" s="27"/>
      <c r="K41" s="28">
        <f t="shared" si="1"/>
        <v>0</v>
      </c>
      <c r="L41" s="47"/>
      <c r="M41" s="27"/>
      <c r="N41" s="27"/>
      <c r="O41" s="28">
        <f t="shared" si="2"/>
        <v>0</v>
      </c>
      <c r="P41" s="47"/>
      <c r="Q41" s="21"/>
      <c r="R41" s="96">
        <f t="shared" si="3"/>
        <v>0</v>
      </c>
      <c r="S41" s="6"/>
      <c r="T41" s="5"/>
      <c r="U41" s="4"/>
      <c r="V41" s="98">
        <f t="shared" si="4"/>
        <v>0</v>
      </c>
      <c r="W41" s="6"/>
      <c r="X41" s="5"/>
      <c r="Y41" s="4"/>
      <c r="Z41" s="99">
        <f t="shared" si="5"/>
        <v>0</v>
      </c>
      <c r="AA41" s="6"/>
      <c r="AB41" s="5"/>
      <c r="AC41" s="27"/>
      <c r="AD41" s="97">
        <f t="shared" si="6"/>
        <v>0</v>
      </c>
    </row>
    <row r="42" spans="2:30" ht="12.75">
      <c r="B42" s="3">
        <v>23</v>
      </c>
      <c r="C42" s="132"/>
      <c r="D42" s="120"/>
      <c r="E42" s="115">
        <f t="shared" si="0"/>
        <v>0</v>
      </c>
      <c r="F42" s="165"/>
      <c r="G42" s="103"/>
      <c r="H42" s="47"/>
      <c r="I42" s="27"/>
      <c r="J42" s="27"/>
      <c r="K42" s="28">
        <f t="shared" si="1"/>
        <v>0</v>
      </c>
      <c r="L42" s="47"/>
      <c r="M42" s="27"/>
      <c r="N42" s="27"/>
      <c r="O42" s="28">
        <f t="shared" si="2"/>
        <v>0</v>
      </c>
      <c r="P42" s="47"/>
      <c r="Q42" s="21"/>
      <c r="R42" s="96">
        <f t="shared" si="3"/>
        <v>0</v>
      </c>
      <c r="S42" s="6"/>
      <c r="T42" s="5"/>
      <c r="U42" s="4"/>
      <c r="V42" s="98">
        <f t="shared" si="4"/>
        <v>0</v>
      </c>
      <c r="W42" s="6"/>
      <c r="X42" s="5"/>
      <c r="Y42" s="4"/>
      <c r="Z42" s="99">
        <f t="shared" si="5"/>
        <v>0</v>
      </c>
      <c r="AA42" s="6"/>
      <c r="AB42" s="5"/>
      <c r="AC42" s="27"/>
      <c r="AD42" s="97">
        <f t="shared" si="6"/>
        <v>0</v>
      </c>
    </row>
    <row r="43" spans="2:30" ht="12.75">
      <c r="B43" s="3">
        <v>24</v>
      </c>
      <c r="C43" s="132"/>
      <c r="D43" s="120"/>
      <c r="E43" s="115">
        <f t="shared" si="0"/>
        <v>0</v>
      </c>
      <c r="F43" s="165"/>
      <c r="G43" s="103"/>
      <c r="H43" s="47"/>
      <c r="I43" s="27"/>
      <c r="J43" s="27"/>
      <c r="K43" s="28">
        <f t="shared" si="1"/>
        <v>0</v>
      </c>
      <c r="L43" s="47"/>
      <c r="M43" s="27"/>
      <c r="N43" s="27"/>
      <c r="O43" s="28">
        <f t="shared" si="2"/>
        <v>0</v>
      </c>
      <c r="P43" s="47"/>
      <c r="Q43" s="21"/>
      <c r="R43" s="96">
        <f t="shared" si="3"/>
        <v>0</v>
      </c>
      <c r="S43" s="6"/>
      <c r="T43" s="5"/>
      <c r="U43" s="4"/>
      <c r="V43" s="98">
        <f t="shared" si="4"/>
        <v>0</v>
      </c>
      <c r="W43" s="6"/>
      <c r="X43" s="5"/>
      <c r="Y43" s="4"/>
      <c r="Z43" s="99">
        <f t="shared" si="5"/>
        <v>0</v>
      </c>
      <c r="AA43" s="6"/>
      <c r="AB43" s="5"/>
      <c r="AC43" s="27"/>
      <c r="AD43" s="97">
        <f t="shared" si="6"/>
        <v>0</v>
      </c>
    </row>
    <row r="44" spans="2:30" ht="12.75">
      <c r="B44" s="3">
        <v>25</v>
      </c>
      <c r="C44" s="132"/>
      <c r="D44" s="120"/>
      <c r="E44" s="115">
        <f t="shared" si="0"/>
        <v>0</v>
      </c>
      <c r="F44" s="165"/>
      <c r="G44" s="103"/>
      <c r="H44" s="47"/>
      <c r="I44" s="27"/>
      <c r="J44" s="27"/>
      <c r="K44" s="28">
        <f t="shared" si="1"/>
        <v>0</v>
      </c>
      <c r="L44" s="47"/>
      <c r="M44" s="27"/>
      <c r="N44" s="27"/>
      <c r="O44" s="28">
        <f t="shared" si="2"/>
        <v>0</v>
      </c>
      <c r="P44" s="47"/>
      <c r="Q44" s="21"/>
      <c r="R44" s="96">
        <f t="shared" si="3"/>
        <v>0</v>
      </c>
      <c r="S44" s="6"/>
      <c r="T44" s="5"/>
      <c r="U44" s="4"/>
      <c r="V44" s="98">
        <f t="shared" si="4"/>
        <v>0</v>
      </c>
      <c r="W44" s="6"/>
      <c r="X44" s="5"/>
      <c r="Y44" s="4"/>
      <c r="Z44" s="99">
        <f t="shared" si="5"/>
        <v>0</v>
      </c>
      <c r="AA44" s="6"/>
      <c r="AB44" s="5"/>
      <c r="AC44" s="27"/>
      <c r="AD44" s="97">
        <f t="shared" si="6"/>
        <v>0</v>
      </c>
    </row>
    <row r="45" spans="2:30" ht="12.75">
      <c r="B45" s="3">
        <v>27</v>
      </c>
      <c r="C45" s="132"/>
      <c r="D45" s="121"/>
      <c r="E45" s="115">
        <f t="shared" si="0"/>
        <v>0</v>
      </c>
      <c r="F45" s="163"/>
      <c r="G45" s="104"/>
      <c r="H45" s="47"/>
      <c r="I45" s="27"/>
      <c r="J45" s="27"/>
      <c r="K45" s="28">
        <f t="shared" si="1"/>
        <v>0</v>
      </c>
      <c r="L45" s="47"/>
      <c r="M45" s="27"/>
      <c r="N45" s="27"/>
      <c r="O45" s="28">
        <f t="shared" si="2"/>
        <v>0</v>
      </c>
      <c r="P45" s="47"/>
      <c r="Q45" s="21"/>
      <c r="R45" s="96">
        <f t="shared" si="3"/>
        <v>0</v>
      </c>
      <c r="S45" s="6"/>
      <c r="T45" s="5"/>
      <c r="U45" s="4"/>
      <c r="V45" s="98">
        <f t="shared" si="4"/>
        <v>0</v>
      </c>
      <c r="W45" s="6"/>
      <c r="X45" s="5"/>
      <c r="Y45" s="4"/>
      <c r="Z45" s="99">
        <f t="shared" si="5"/>
        <v>0</v>
      </c>
      <c r="AA45" s="6"/>
      <c r="AB45" s="5"/>
      <c r="AC45" s="27"/>
      <c r="AD45" s="97">
        <f t="shared" si="6"/>
        <v>0</v>
      </c>
    </row>
    <row r="46" spans="2:30" ht="12.75">
      <c r="B46" s="3">
        <v>28</v>
      </c>
      <c r="C46" s="132"/>
      <c r="D46" s="121"/>
      <c r="E46" s="115">
        <f t="shared" si="0"/>
        <v>0</v>
      </c>
      <c r="F46" s="163"/>
      <c r="G46" s="104"/>
      <c r="H46" s="48"/>
      <c r="I46" s="21"/>
      <c r="J46" s="21"/>
      <c r="K46" s="28">
        <f t="shared" si="1"/>
        <v>0</v>
      </c>
      <c r="L46" s="48"/>
      <c r="M46" s="21"/>
      <c r="N46" s="21"/>
      <c r="O46" s="28">
        <f t="shared" si="2"/>
        <v>0</v>
      </c>
      <c r="P46" s="47"/>
      <c r="Q46" s="21"/>
      <c r="R46" s="96">
        <f t="shared" si="3"/>
        <v>0</v>
      </c>
      <c r="S46" s="6"/>
      <c r="T46" s="5"/>
      <c r="U46" s="4"/>
      <c r="V46" s="98">
        <f t="shared" si="4"/>
        <v>0</v>
      </c>
      <c r="W46" s="6"/>
      <c r="X46" s="5"/>
      <c r="Y46" s="4"/>
      <c r="Z46" s="99">
        <f t="shared" si="5"/>
        <v>0</v>
      </c>
      <c r="AA46" s="6"/>
      <c r="AB46" s="5"/>
      <c r="AC46" s="27"/>
      <c r="AD46" s="97">
        <f t="shared" si="6"/>
        <v>0</v>
      </c>
    </row>
    <row r="47" spans="2:30" ht="12.75">
      <c r="B47" s="3">
        <v>29</v>
      </c>
      <c r="C47" s="132"/>
      <c r="D47" s="121"/>
      <c r="E47" s="115">
        <f t="shared" si="0"/>
        <v>0</v>
      </c>
      <c r="F47" s="163"/>
      <c r="G47" s="104"/>
      <c r="H47" s="48"/>
      <c r="I47" s="21"/>
      <c r="J47" s="21"/>
      <c r="K47" s="28">
        <f t="shared" si="1"/>
        <v>0</v>
      </c>
      <c r="L47" s="48"/>
      <c r="M47" s="21"/>
      <c r="N47" s="21"/>
      <c r="O47" s="28">
        <f t="shared" si="2"/>
        <v>0</v>
      </c>
      <c r="P47" s="47"/>
      <c r="Q47" s="21"/>
      <c r="R47" s="96">
        <f t="shared" si="3"/>
        <v>0</v>
      </c>
      <c r="S47" s="6"/>
      <c r="T47" s="5"/>
      <c r="U47" s="4"/>
      <c r="V47" s="98">
        <f t="shared" si="4"/>
        <v>0</v>
      </c>
      <c r="W47" s="6"/>
      <c r="X47" s="5"/>
      <c r="Y47" s="4"/>
      <c r="Z47" s="99">
        <f t="shared" si="5"/>
        <v>0</v>
      </c>
      <c r="AA47" s="6"/>
      <c r="AB47" s="5"/>
      <c r="AC47" s="27"/>
      <c r="AD47" s="97">
        <f t="shared" si="6"/>
        <v>0</v>
      </c>
    </row>
    <row r="48" spans="2:30" ht="13.5" thickBot="1">
      <c r="B48" s="125">
        <v>30</v>
      </c>
      <c r="C48" s="159"/>
      <c r="D48" s="122"/>
      <c r="E48" s="126">
        <f t="shared" si="0"/>
        <v>0</v>
      </c>
      <c r="F48" s="164"/>
      <c r="G48" s="105"/>
      <c r="H48" s="108"/>
      <c r="I48" s="106"/>
      <c r="J48" s="106"/>
      <c r="K48" s="107">
        <f t="shared" si="1"/>
        <v>0</v>
      </c>
      <c r="L48" s="108"/>
      <c r="M48" s="106"/>
      <c r="N48" s="106"/>
      <c r="O48" s="107">
        <f t="shared" si="2"/>
        <v>0</v>
      </c>
      <c r="P48" s="116"/>
      <c r="Q48" s="106"/>
      <c r="R48" s="110">
        <f t="shared" si="3"/>
        <v>0</v>
      </c>
      <c r="S48" s="117"/>
      <c r="T48" s="118"/>
      <c r="U48" s="109"/>
      <c r="V48" s="111">
        <f t="shared" si="4"/>
        <v>0</v>
      </c>
      <c r="W48" s="118"/>
      <c r="X48" s="118"/>
      <c r="Y48" s="109"/>
      <c r="Z48" s="112">
        <f t="shared" si="5"/>
        <v>0</v>
      </c>
      <c r="AA48" s="117"/>
      <c r="AB48" s="118"/>
      <c r="AC48" s="119"/>
      <c r="AD48" s="113">
        <f t="shared" si="6"/>
        <v>0</v>
      </c>
    </row>
    <row r="49" spans="6:30" ht="12.75">
      <c r="F49" s="19"/>
      <c r="G49" s="19"/>
      <c r="H49" s="22"/>
      <c r="I49" s="22"/>
      <c r="J49" s="22"/>
      <c r="K49" s="114"/>
      <c r="L49" s="22"/>
      <c r="M49" s="22"/>
      <c r="N49" s="22"/>
      <c r="O49" s="114"/>
      <c r="R49" s="114"/>
      <c r="Z49" s="114"/>
      <c r="AD49" s="114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H56" s="22"/>
      <c r="I56" s="22"/>
      <c r="J56" s="22"/>
      <c r="L56" s="22"/>
      <c r="M56" s="22"/>
      <c r="N56" s="22"/>
    </row>
    <row r="57" spans="6:14" ht="12.75">
      <c r="F57" s="19"/>
      <c r="G57" s="19"/>
      <c r="H57" s="22"/>
      <c r="I57" s="22"/>
      <c r="J57" s="22"/>
      <c r="L57" s="22"/>
      <c r="M57" s="22"/>
      <c r="N57" s="22"/>
    </row>
    <row r="58" spans="6:14" ht="12.75">
      <c r="F58" s="19"/>
      <c r="G58" s="19"/>
      <c r="H58" s="22"/>
      <c r="I58" s="22"/>
      <c r="J58" s="22"/>
      <c r="L58" s="22"/>
      <c r="M58" s="22"/>
      <c r="N58" s="22"/>
    </row>
    <row r="59" spans="6:14" ht="12.75">
      <c r="F59" s="19"/>
      <c r="G59" s="19"/>
      <c r="H59" s="22"/>
      <c r="I59" s="22"/>
      <c r="J59" s="22"/>
      <c r="L59" s="22"/>
      <c r="M59" s="22"/>
      <c r="N59" s="22"/>
    </row>
    <row r="60" spans="6:14" ht="12.75">
      <c r="F60" s="19"/>
      <c r="G60" s="19"/>
      <c r="H60" s="22"/>
      <c r="I60" s="22"/>
      <c r="J60" s="22"/>
      <c r="L60" s="22"/>
      <c r="M60" s="22"/>
      <c r="N60" s="22"/>
    </row>
    <row r="61" spans="6:14" ht="12.75">
      <c r="F61" s="19"/>
      <c r="G61" s="19"/>
      <c r="H61" s="22"/>
      <c r="I61" s="22"/>
      <c r="J61" s="22"/>
      <c r="L61" s="22"/>
      <c r="M61" s="22"/>
      <c r="N61" s="22"/>
    </row>
    <row r="62" spans="6:14" ht="12.75">
      <c r="F62" s="19"/>
      <c r="G62" s="19"/>
      <c r="H62" s="22"/>
      <c r="I62" s="22"/>
      <c r="J62" s="22"/>
      <c r="L62" s="22"/>
      <c r="M62" s="22"/>
      <c r="N62" s="22"/>
    </row>
    <row r="63" spans="6:14" ht="12.75">
      <c r="F63" s="19"/>
      <c r="G63" s="19"/>
      <c r="H63" s="22"/>
      <c r="I63" s="22"/>
      <c r="J63" s="22"/>
      <c r="L63" s="22"/>
      <c r="M63" s="22"/>
      <c r="N63" s="22"/>
    </row>
    <row r="64" spans="6:14" ht="12.75">
      <c r="F64" s="19"/>
      <c r="G64" s="19"/>
      <c r="H64" s="22"/>
      <c r="I64" s="22"/>
      <c r="J64" s="22"/>
      <c r="L64" s="22"/>
      <c r="M64" s="22"/>
      <c r="N64" s="22"/>
    </row>
    <row r="65" spans="6:14" ht="12.75">
      <c r="F65" s="19"/>
      <c r="G65" s="19"/>
      <c r="H65" s="22"/>
      <c r="I65" s="22"/>
      <c r="J65" s="22"/>
      <c r="L65" s="22"/>
      <c r="M65" s="22"/>
      <c r="N65" s="22"/>
    </row>
    <row r="66" spans="6:14" ht="12.75">
      <c r="F66" s="19"/>
      <c r="G66" s="19"/>
      <c r="H66" s="22"/>
      <c r="I66" s="22"/>
      <c r="J66" s="22"/>
      <c r="L66" s="22"/>
      <c r="M66" s="22"/>
      <c r="N66" s="22"/>
    </row>
    <row r="67" spans="6:14" ht="12.75">
      <c r="F67" s="19"/>
      <c r="G67" s="19"/>
      <c r="H67" s="22"/>
      <c r="I67" s="22"/>
      <c r="J67" s="22"/>
      <c r="L67" s="22"/>
      <c r="M67" s="22"/>
      <c r="N67" s="22"/>
    </row>
    <row r="68" spans="6:14" ht="12.75">
      <c r="F68" s="19"/>
      <c r="G68" s="19"/>
      <c r="H68" s="22"/>
      <c r="I68" s="22"/>
      <c r="J68" s="22"/>
      <c r="L68" s="22"/>
      <c r="M68" s="22"/>
      <c r="N68" s="22"/>
    </row>
    <row r="69" spans="6:14" ht="12.75">
      <c r="F69" s="19"/>
      <c r="G69" s="19"/>
      <c r="H69" s="22"/>
      <c r="I69" s="22"/>
      <c r="J69" s="22"/>
      <c r="L69" s="22"/>
      <c r="M69" s="22"/>
      <c r="N69" s="22"/>
    </row>
    <row r="70" spans="6:14" ht="12.75">
      <c r="F70" s="19"/>
      <c r="G70" s="19"/>
      <c r="H70" s="22"/>
      <c r="I70" s="22"/>
      <c r="J70" s="22"/>
      <c r="L70" s="22"/>
      <c r="M70" s="22"/>
      <c r="N70" s="22"/>
    </row>
    <row r="71" spans="6:14" ht="12.75">
      <c r="F71" s="19"/>
      <c r="G71" s="19"/>
      <c r="H71" s="22"/>
      <c r="I71" s="22"/>
      <c r="J71" s="22"/>
      <c r="L71" s="22"/>
      <c r="M71" s="22"/>
      <c r="N71" s="22"/>
    </row>
    <row r="72" spans="6:14" ht="12.75">
      <c r="F72" s="19"/>
      <c r="G72" s="19"/>
      <c r="H72" s="22"/>
      <c r="I72" s="22"/>
      <c r="J72" s="22"/>
      <c r="L72" s="22"/>
      <c r="M72" s="22"/>
      <c r="N72" s="22"/>
    </row>
    <row r="73" spans="6:14" ht="12.75">
      <c r="F73" s="19"/>
      <c r="G73" s="19"/>
      <c r="H73" s="22"/>
      <c r="I73" s="22"/>
      <c r="J73" s="22"/>
      <c r="L73" s="22"/>
      <c r="M73" s="22"/>
      <c r="N73" s="22"/>
    </row>
    <row r="74" spans="6:14" ht="12.75">
      <c r="F74" s="19"/>
      <c r="G74" s="19"/>
      <c r="H74" s="22"/>
      <c r="I74" s="22"/>
      <c r="J74" s="22"/>
      <c r="L74" s="22"/>
      <c r="M74" s="22"/>
      <c r="N74" s="22"/>
    </row>
    <row r="75" spans="6:14" ht="12.75">
      <c r="F75" s="19"/>
      <c r="G75" s="19"/>
      <c r="H75" s="22"/>
      <c r="I75" s="22"/>
      <c r="J75" s="22"/>
      <c r="L75" s="22"/>
      <c r="M75" s="22"/>
      <c r="N75" s="22"/>
    </row>
    <row r="76" spans="6:14" ht="12.75">
      <c r="F76" s="19"/>
      <c r="G76" s="19"/>
      <c r="J76" s="22"/>
      <c r="N76" s="22"/>
    </row>
    <row r="77" spans="6:14" ht="12.75">
      <c r="F77" s="19"/>
      <c r="G77" s="19"/>
      <c r="J77" s="22"/>
      <c r="N77" s="22"/>
    </row>
    <row r="78" spans="6:14" ht="12.75">
      <c r="F78" s="19"/>
      <c r="G78" s="19"/>
      <c r="J78" s="22"/>
      <c r="N78" s="22"/>
    </row>
    <row r="79" spans="6:14" ht="12.75">
      <c r="F79" s="19"/>
      <c r="G79" s="19"/>
      <c r="J79" s="22"/>
      <c r="N79" s="22"/>
    </row>
    <row r="80" spans="6:14" ht="12.75">
      <c r="F80" s="19"/>
      <c r="G80" s="19"/>
      <c r="J80" s="22"/>
      <c r="N80" s="22"/>
    </row>
    <row r="81" spans="6:14" ht="12.75">
      <c r="F81" s="19"/>
      <c r="G81" s="19"/>
      <c r="J81" s="22"/>
      <c r="N81" s="22"/>
    </row>
    <row r="82" spans="6:14" ht="12.75">
      <c r="F82" s="19"/>
      <c r="G82" s="19"/>
      <c r="J82" s="22"/>
      <c r="N82" s="22"/>
    </row>
    <row r="83" spans="6:14" ht="12.75">
      <c r="F83" s="19"/>
      <c r="G83" s="19"/>
      <c r="J83" s="22"/>
      <c r="N83" s="22"/>
    </row>
    <row r="84" spans="6:14" ht="12.75">
      <c r="F84" s="19"/>
      <c r="G84" s="19"/>
      <c r="J84" s="22"/>
      <c r="N84" s="22"/>
    </row>
    <row r="85" spans="6:14" ht="12.75">
      <c r="F85" s="19"/>
      <c r="G85" s="19"/>
      <c r="J85" s="22"/>
      <c r="N85" s="22"/>
    </row>
    <row r="86" spans="6:7" ht="12.75">
      <c r="F86" s="19"/>
      <c r="G86" s="19"/>
    </row>
    <row r="87" spans="6:7" ht="12.75">
      <c r="F87" s="19"/>
      <c r="G87" s="19"/>
    </row>
    <row r="88" spans="6:7" ht="12.75">
      <c r="F88" s="19"/>
      <c r="G88" s="19"/>
    </row>
    <row r="89" spans="6:7" ht="12.75">
      <c r="F89" s="19"/>
      <c r="G89" s="19"/>
    </row>
    <row r="90" spans="6:7" ht="12.75">
      <c r="F90" s="19"/>
      <c r="G90" s="19"/>
    </row>
    <row r="91" spans="6:7" ht="12.75">
      <c r="F91" s="19"/>
      <c r="G91" s="19"/>
    </row>
  </sheetData>
  <sheetProtection/>
  <mergeCells count="21">
    <mergeCell ref="B2:AD2"/>
    <mergeCell ref="C3:AD3"/>
    <mergeCell ref="W4:AD4"/>
    <mergeCell ref="D5:Q5"/>
    <mergeCell ref="W5:AD5"/>
    <mergeCell ref="D6:Q6"/>
    <mergeCell ref="W6:AD7"/>
    <mergeCell ref="D7:Q7"/>
    <mergeCell ref="D8:Q8"/>
    <mergeCell ref="D9:Q9"/>
    <mergeCell ref="H11:I11"/>
    <mergeCell ref="P13:P19"/>
    <mergeCell ref="Q13:Q19"/>
    <mergeCell ref="R13:R19"/>
    <mergeCell ref="L14:O14"/>
    <mergeCell ref="S14:V14"/>
    <mergeCell ref="W14:Z14"/>
    <mergeCell ref="AA14:AD14"/>
    <mergeCell ref="G15:G19"/>
    <mergeCell ref="H17:K17"/>
    <mergeCell ref="L17:O1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69"/>
  <sheetViews>
    <sheetView zoomScalePageLayoutView="0" workbookViewId="0" topLeftCell="A30">
      <selection activeCell="A50" sqref="A50:IV51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3" width="20.7109375" style="0" customWidth="1"/>
    <col min="4" max="4" width="22.574218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5" width="5.281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52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60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59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39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8" t="s">
        <v>83</v>
      </c>
      <c r="D20" s="148" t="s">
        <v>162</v>
      </c>
      <c r="E20" s="115">
        <f aca="true" t="shared" si="0" ref="E20:E49">SUM(LARGE(R20:AD20,1),LARGE(R20:AD20,2))</f>
        <v>22.5</v>
      </c>
      <c r="F20" s="166"/>
      <c r="G20" s="137"/>
      <c r="H20" s="47"/>
      <c r="I20" s="27"/>
      <c r="J20" s="27"/>
      <c r="K20" s="28">
        <f aca="true" t="shared" si="1" ref="K20:K49">IF(SUM(H20:I20)&gt;0,SUM(H20,(10-(I20+J20)),0),0)</f>
        <v>0</v>
      </c>
      <c r="L20" s="27"/>
      <c r="M20" s="27"/>
      <c r="N20" s="27"/>
      <c r="O20" s="28">
        <f aca="true" t="shared" si="2" ref="O20:O49">IF(SUM(L20:M20)&gt;0,SUM(L20,(10-(M20+N20)),0),0)</f>
        <v>0</v>
      </c>
      <c r="P20" s="27"/>
      <c r="Q20" s="21"/>
      <c r="R20" s="96">
        <f aca="true" t="shared" si="3" ref="R20:R49">SUM((AVERAGE(K20,O20)),-P20)</f>
        <v>0</v>
      </c>
      <c r="S20" s="6">
        <v>2</v>
      </c>
      <c r="T20" s="5">
        <v>0.7</v>
      </c>
      <c r="U20" s="4"/>
      <c r="V20" s="98">
        <f aca="true" t="shared" si="4" ref="V20:V49">IF(SUM(S20:T20)&gt;0,SUM(S20,(10-(T20+U20)),0),0)</f>
        <v>11.3</v>
      </c>
      <c r="W20" s="6">
        <v>2</v>
      </c>
      <c r="X20" s="5">
        <v>1.2</v>
      </c>
      <c r="Y20" s="27"/>
      <c r="Z20" s="99">
        <f aca="true" t="shared" si="5" ref="Z20:Z49">IF(SUM(W20:X20)&gt;0,SUM(W20,(10-(X20+Y20)),0),0)</f>
        <v>10.8</v>
      </c>
      <c r="AA20" s="6">
        <v>2</v>
      </c>
      <c r="AB20" s="5">
        <v>0.8</v>
      </c>
      <c r="AC20" s="27"/>
      <c r="AD20" s="97">
        <f aca="true" t="shared" si="6" ref="AD20:AD49">IF(SUM(AA20:AB20)&gt;0,SUM(AA20,(10-(AB20+AC20)),0),0)</f>
        <v>11.2</v>
      </c>
    </row>
    <row r="21" spans="2:30" ht="12.75">
      <c r="B21" s="123">
        <v>2</v>
      </c>
      <c r="C21" s="143" t="s">
        <v>199</v>
      </c>
      <c r="D21" s="143" t="s">
        <v>217</v>
      </c>
      <c r="E21" s="115">
        <f t="shared" si="0"/>
        <v>22.5</v>
      </c>
      <c r="F21" s="161"/>
      <c r="G21" s="103"/>
      <c r="H21" s="47">
        <v>0</v>
      </c>
      <c r="I21" s="27">
        <v>0</v>
      </c>
      <c r="J21" s="27"/>
      <c r="K21" s="28">
        <f t="shared" si="1"/>
        <v>0</v>
      </c>
      <c r="L21" s="46">
        <v>1</v>
      </c>
      <c r="M21" s="27">
        <v>0.5</v>
      </c>
      <c r="N21" s="27"/>
      <c r="O21" s="28">
        <f t="shared" si="2"/>
        <v>10.5</v>
      </c>
      <c r="P21" s="46"/>
      <c r="Q21" s="21"/>
      <c r="R21" s="96">
        <f t="shared" si="3"/>
        <v>5.25</v>
      </c>
      <c r="S21" s="6"/>
      <c r="T21" s="5"/>
      <c r="U21" s="4"/>
      <c r="V21" s="98">
        <f t="shared" si="4"/>
        <v>0</v>
      </c>
      <c r="W21" s="6">
        <v>1.8</v>
      </c>
      <c r="X21" s="5">
        <v>0.7</v>
      </c>
      <c r="Y21" s="5"/>
      <c r="Z21" s="99">
        <f t="shared" si="5"/>
        <v>11.100000000000001</v>
      </c>
      <c r="AA21" s="6">
        <v>2</v>
      </c>
      <c r="AB21" s="5">
        <v>0.6</v>
      </c>
      <c r="AC21" s="27"/>
      <c r="AD21" s="97">
        <f t="shared" si="6"/>
        <v>11.4</v>
      </c>
    </row>
    <row r="22" spans="2:30" ht="12.75">
      <c r="B22" s="124">
        <v>3</v>
      </c>
      <c r="C22" s="143" t="s">
        <v>83</v>
      </c>
      <c r="D22" s="143" t="s">
        <v>163</v>
      </c>
      <c r="E22" s="115">
        <f t="shared" si="0"/>
        <v>22.35</v>
      </c>
      <c r="F22" s="165"/>
      <c r="G22" s="149"/>
      <c r="H22" s="47">
        <v>2</v>
      </c>
      <c r="I22" s="27">
        <v>1</v>
      </c>
      <c r="J22" s="21"/>
      <c r="K22" s="28">
        <f t="shared" si="1"/>
        <v>11</v>
      </c>
      <c r="L22" s="27">
        <v>2</v>
      </c>
      <c r="M22" s="27">
        <v>0.5</v>
      </c>
      <c r="N22" s="21"/>
      <c r="O22" s="28">
        <f t="shared" si="2"/>
        <v>11.5</v>
      </c>
      <c r="P22" s="27"/>
      <c r="Q22" s="21"/>
      <c r="R22" s="96">
        <f t="shared" si="3"/>
        <v>11.25</v>
      </c>
      <c r="S22" s="6"/>
      <c r="T22" s="5"/>
      <c r="U22" s="4"/>
      <c r="V22" s="98">
        <f t="shared" si="4"/>
        <v>0</v>
      </c>
      <c r="W22" s="6">
        <v>2</v>
      </c>
      <c r="X22" s="5">
        <v>1.5</v>
      </c>
      <c r="Y22" s="4"/>
      <c r="Z22" s="99">
        <f t="shared" si="5"/>
        <v>10.5</v>
      </c>
      <c r="AA22" s="6">
        <v>2</v>
      </c>
      <c r="AB22" s="5">
        <v>0.9</v>
      </c>
      <c r="AC22" s="27"/>
      <c r="AD22" s="97">
        <f t="shared" si="6"/>
        <v>11.1</v>
      </c>
    </row>
    <row r="23" spans="2:30" ht="12.75">
      <c r="B23" s="3">
        <v>4</v>
      </c>
      <c r="C23" s="143" t="s">
        <v>199</v>
      </c>
      <c r="D23" s="143" t="s">
        <v>200</v>
      </c>
      <c r="E23" s="115">
        <f t="shared" si="0"/>
        <v>22</v>
      </c>
      <c r="F23" s="162"/>
      <c r="G23" s="103"/>
      <c r="H23" s="47">
        <v>1.5</v>
      </c>
      <c r="I23" s="27">
        <v>1.6</v>
      </c>
      <c r="J23" s="27"/>
      <c r="K23" s="28">
        <f t="shared" si="1"/>
        <v>9.9</v>
      </c>
      <c r="L23" s="27">
        <v>2</v>
      </c>
      <c r="M23" s="27">
        <v>1.5</v>
      </c>
      <c r="N23" s="27"/>
      <c r="O23" s="28">
        <f t="shared" si="2"/>
        <v>10.5</v>
      </c>
      <c r="P23" s="27"/>
      <c r="Q23" s="21"/>
      <c r="R23" s="96">
        <f t="shared" si="3"/>
        <v>10.2</v>
      </c>
      <c r="S23" s="6"/>
      <c r="T23" s="5"/>
      <c r="U23" s="4"/>
      <c r="V23" s="98">
        <f t="shared" si="4"/>
        <v>0</v>
      </c>
      <c r="W23" s="6">
        <v>1.9</v>
      </c>
      <c r="X23" s="5">
        <v>0.6</v>
      </c>
      <c r="Y23" s="27"/>
      <c r="Z23" s="99">
        <f t="shared" si="5"/>
        <v>11.3</v>
      </c>
      <c r="AA23" s="6">
        <v>2</v>
      </c>
      <c r="AB23" s="5">
        <v>1.3</v>
      </c>
      <c r="AC23" s="27"/>
      <c r="AD23" s="97">
        <f t="shared" si="6"/>
        <v>10.7</v>
      </c>
    </row>
    <row r="24" spans="2:30" ht="12.75">
      <c r="B24" s="3">
        <v>5</v>
      </c>
      <c r="C24" s="143" t="s">
        <v>83</v>
      </c>
      <c r="D24" s="143" t="s">
        <v>166</v>
      </c>
      <c r="E24" s="115">
        <f t="shared" si="0"/>
        <v>21.950000000000003</v>
      </c>
      <c r="F24" s="169"/>
      <c r="G24" s="104"/>
      <c r="H24" s="47">
        <v>2</v>
      </c>
      <c r="I24" s="27">
        <v>1.2</v>
      </c>
      <c r="J24" s="21"/>
      <c r="K24" s="28">
        <f t="shared" si="1"/>
        <v>10.8</v>
      </c>
      <c r="L24" s="27">
        <v>2</v>
      </c>
      <c r="M24" s="27">
        <v>1.1</v>
      </c>
      <c r="N24" s="21"/>
      <c r="O24" s="28">
        <f t="shared" si="2"/>
        <v>10.9</v>
      </c>
      <c r="P24" s="27"/>
      <c r="Q24" s="21"/>
      <c r="R24" s="96">
        <f t="shared" si="3"/>
        <v>10.850000000000001</v>
      </c>
      <c r="S24" s="6"/>
      <c r="T24" s="5"/>
      <c r="U24" s="4"/>
      <c r="V24" s="98">
        <f t="shared" si="4"/>
        <v>0</v>
      </c>
      <c r="W24" s="6">
        <v>2</v>
      </c>
      <c r="X24" s="5">
        <v>2.3</v>
      </c>
      <c r="Y24" s="4"/>
      <c r="Z24" s="99">
        <f t="shared" si="5"/>
        <v>9.7</v>
      </c>
      <c r="AA24" s="6">
        <v>1.9</v>
      </c>
      <c r="AB24" s="5">
        <v>0.8</v>
      </c>
      <c r="AC24" s="27"/>
      <c r="AD24" s="97">
        <f t="shared" si="6"/>
        <v>11.1</v>
      </c>
    </row>
    <row r="25" spans="2:30" ht="12.75">
      <c r="B25" s="3">
        <v>6</v>
      </c>
      <c r="C25" s="143" t="s">
        <v>243</v>
      </c>
      <c r="D25" s="143" t="s">
        <v>251</v>
      </c>
      <c r="E25" s="115">
        <f t="shared" si="0"/>
        <v>21.799999999999997</v>
      </c>
      <c r="F25" s="161"/>
      <c r="G25" s="103"/>
      <c r="H25" s="47">
        <v>2</v>
      </c>
      <c r="I25" s="27">
        <v>3</v>
      </c>
      <c r="J25" s="27"/>
      <c r="K25" s="28">
        <f t="shared" si="1"/>
        <v>9</v>
      </c>
      <c r="L25" s="27">
        <v>2</v>
      </c>
      <c r="M25" s="27">
        <v>1.3</v>
      </c>
      <c r="N25" s="27"/>
      <c r="O25" s="28">
        <f t="shared" si="2"/>
        <v>10.7</v>
      </c>
      <c r="P25" s="27"/>
      <c r="Q25" s="21"/>
      <c r="R25" s="96">
        <f t="shared" si="3"/>
        <v>9.85</v>
      </c>
      <c r="S25" s="6"/>
      <c r="T25" s="5"/>
      <c r="U25" s="4"/>
      <c r="V25" s="98">
        <f t="shared" si="4"/>
        <v>0</v>
      </c>
      <c r="W25" s="6">
        <v>1.6</v>
      </c>
      <c r="X25" s="5">
        <v>0.9</v>
      </c>
      <c r="Y25" s="27"/>
      <c r="Z25" s="99">
        <f t="shared" si="5"/>
        <v>10.7</v>
      </c>
      <c r="AA25" s="6">
        <v>2</v>
      </c>
      <c r="AB25" s="5">
        <v>0.9</v>
      </c>
      <c r="AC25" s="27"/>
      <c r="AD25" s="97">
        <f t="shared" si="6"/>
        <v>11.1</v>
      </c>
    </row>
    <row r="26" spans="2:30" ht="12.75">
      <c r="B26" s="3">
        <v>7</v>
      </c>
      <c r="C26" s="143" t="s">
        <v>199</v>
      </c>
      <c r="D26" s="143" t="s">
        <v>202</v>
      </c>
      <c r="E26" s="115">
        <f t="shared" si="0"/>
        <v>21.7</v>
      </c>
      <c r="F26" s="162"/>
      <c r="G26" s="103"/>
      <c r="H26" s="47">
        <v>2</v>
      </c>
      <c r="I26" s="27">
        <v>1.8</v>
      </c>
      <c r="J26" s="27"/>
      <c r="K26" s="28">
        <f t="shared" si="1"/>
        <v>10.2</v>
      </c>
      <c r="L26" s="27">
        <v>2</v>
      </c>
      <c r="M26" s="27">
        <v>1.3</v>
      </c>
      <c r="N26" s="27"/>
      <c r="O26" s="28">
        <f t="shared" si="2"/>
        <v>10.7</v>
      </c>
      <c r="P26" s="27"/>
      <c r="Q26" s="21"/>
      <c r="R26" s="96">
        <f t="shared" si="3"/>
        <v>10.45</v>
      </c>
      <c r="S26" s="6"/>
      <c r="T26" s="5"/>
      <c r="U26" s="4"/>
      <c r="V26" s="98">
        <f t="shared" si="4"/>
        <v>0</v>
      </c>
      <c r="W26" s="6">
        <v>1.9</v>
      </c>
      <c r="X26" s="5">
        <v>0.8</v>
      </c>
      <c r="Y26" s="5"/>
      <c r="Z26" s="99">
        <f t="shared" si="5"/>
        <v>11.1</v>
      </c>
      <c r="AA26" s="6">
        <v>1.7</v>
      </c>
      <c r="AB26" s="5">
        <v>1.1</v>
      </c>
      <c r="AC26" s="27"/>
      <c r="AD26" s="97">
        <f t="shared" si="6"/>
        <v>10.6</v>
      </c>
    </row>
    <row r="27" spans="2:30" ht="12.75">
      <c r="B27" s="3">
        <v>8</v>
      </c>
      <c r="C27" s="143" t="s">
        <v>199</v>
      </c>
      <c r="D27" s="143" t="s">
        <v>220</v>
      </c>
      <c r="E27" s="115">
        <f t="shared" si="0"/>
        <v>21.6</v>
      </c>
      <c r="F27" s="161"/>
      <c r="G27" s="103"/>
      <c r="H27" s="47">
        <v>1.5</v>
      </c>
      <c r="I27" s="27">
        <v>1.7</v>
      </c>
      <c r="J27" s="27"/>
      <c r="K27" s="28">
        <f t="shared" si="1"/>
        <v>9.8</v>
      </c>
      <c r="L27" s="27">
        <v>1</v>
      </c>
      <c r="M27" s="27">
        <v>0.4</v>
      </c>
      <c r="N27" s="27"/>
      <c r="O27" s="28">
        <f t="shared" si="2"/>
        <v>10.6</v>
      </c>
      <c r="P27" s="27"/>
      <c r="Q27" s="21"/>
      <c r="R27" s="96">
        <f t="shared" si="3"/>
        <v>10.2</v>
      </c>
      <c r="S27" s="6"/>
      <c r="T27" s="5"/>
      <c r="U27" s="4"/>
      <c r="V27" s="98">
        <f t="shared" si="4"/>
        <v>0</v>
      </c>
      <c r="W27" s="6">
        <v>1.8</v>
      </c>
      <c r="X27" s="5">
        <v>1.1</v>
      </c>
      <c r="Y27" s="5"/>
      <c r="Z27" s="99">
        <f t="shared" si="5"/>
        <v>10.700000000000001</v>
      </c>
      <c r="AA27" s="6">
        <v>2</v>
      </c>
      <c r="AB27" s="5">
        <v>1.1</v>
      </c>
      <c r="AC27" s="27"/>
      <c r="AD27" s="97">
        <f t="shared" si="6"/>
        <v>10.9</v>
      </c>
    </row>
    <row r="28" spans="2:30" ht="12.75">
      <c r="B28" s="3">
        <v>9</v>
      </c>
      <c r="C28" s="143" t="s">
        <v>187</v>
      </c>
      <c r="D28" s="143" t="s">
        <v>195</v>
      </c>
      <c r="E28" s="115">
        <f t="shared" si="0"/>
        <v>21.4</v>
      </c>
      <c r="F28" s="162"/>
      <c r="G28" s="103"/>
      <c r="H28" s="47"/>
      <c r="I28" s="27"/>
      <c r="J28" s="27"/>
      <c r="K28" s="28">
        <f t="shared" si="1"/>
        <v>0</v>
      </c>
      <c r="L28" s="27"/>
      <c r="M28" s="27"/>
      <c r="N28" s="27"/>
      <c r="O28" s="28">
        <f t="shared" si="2"/>
        <v>0</v>
      </c>
      <c r="P28" s="27"/>
      <c r="Q28" s="21"/>
      <c r="R28" s="96">
        <f t="shared" si="3"/>
        <v>0</v>
      </c>
      <c r="S28" s="6">
        <v>1.4</v>
      </c>
      <c r="T28" s="5">
        <v>2</v>
      </c>
      <c r="U28" s="4"/>
      <c r="V28" s="98">
        <f t="shared" si="4"/>
        <v>9.4</v>
      </c>
      <c r="W28" s="6">
        <v>1.9</v>
      </c>
      <c r="X28" s="5">
        <v>1.3</v>
      </c>
      <c r="Y28" s="4"/>
      <c r="Z28" s="99">
        <f t="shared" si="5"/>
        <v>10.6</v>
      </c>
      <c r="AA28" s="6">
        <v>1.9</v>
      </c>
      <c r="AB28" s="5">
        <v>1.1</v>
      </c>
      <c r="AC28" s="27"/>
      <c r="AD28" s="97">
        <f t="shared" si="6"/>
        <v>10.8</v>
      </c>
    </row>
    <row r="29" spans="2:30" ht="12.75">
      <c r="B29" s="3">
        <v>10</v>
      </c>
      <c r="C29" s="143" t="s">
        <v>199</v>
      </c>
      <c r="D29" s="143" t="s">
        <v>221</v>
      </c>
      <c r="E29" s="115">
        <f t="shared" si="0"/>
        <v>21.1</v>
      </c>
      <c r="F29" s="161"/>
      <c r="G29" s="103"/>
      <c r="H29" s="47">
        <v>1.5</v>
      </c>
      <c r="I29" s="27">
        <v>1.7</v>
      </c>
      <c r="J29" s="27"/>
      <c r="K29" s="28">
        <f t="shared" si="1"/>
        <v>9.8</v>
      </c>
      <c r="L29" s="27">
        <v>1</v>
      </c>
      <c r="M29" s="27">
        <v>0.5</v>
      </c>
      <c r="N29" s="27"/>
      <c r="O29" s="28">
        <f t="shared" si="2"/>
        <v>10.5</v>
      </c>
      <c r="P29" s="27"/>
      <c r="Q29" s="21"/>
      <c r="R29" s="96">
        <f t="shared" si="3"/>
        <v>10.15</v>
      </c>
      <c r="S29" s="6"/>
      <c r="T29" s="5"/>
      <c r="U29" s="4"/>
      <c r="V29" s="98">
        <f t="shared" si="4"/>
        <v>0</v>
      </c>
      <c r="W29" s="6">
        <v>1.8</v>
      </c>
      <c r="X29" s="5">
        <v>1.3</v>
      </c>
      <c r="Y29" s="27"/>
      <c r="Z29" s="99">
        <f t="shared" si="5"/>
        <v>10.5</v>
      </c>
      <c r="AA29" s="6">
        <v>2</v>
      </c>
      <c r="AB29" s="5">
        <v>1.4</v>
      </c>
      <c r="AC29" s="27"/>
      <c r="AD29" s="97">
        <f t="shared" si="6"/>
        <v>10.6</v>
      </c>
    </row>
    <row r="30" spans="2:30" ht="12.75">
      <c r="B30" s="3">
        <v>11</v>
      </c>
      <c r="C30" s="143" t="s">
        <v>199</v>
      </c>
      <c r="D30" s="143" t="s">
        <v>225</v>
      </c>
      <c r="E30" s="115">
        <f t="shared" si="0"/>
        <v>21.1</v>
      </c>
      <c r="F30" s="162"/>
      <c r="G30" s="103"/>
      <c r="H30" s="47">
        <v>1</v>
      </c>
      <c r="I30" s="27">
        <v>2.4</v>
      </c>
      <c r="J30" s="27"/>
      <c r="K30" s="28">
        <f t="shared" si="1"/>
        <v>8.6</v>
      </c>
      <c r="L30" s="27">
        <v>1</v>
      </c>
      <c r="M30" s="27">
        <v>2</v>
      </c>
      <c r="N30" s="27"/>
      <c r="O30" s="28">
        <f t="shared" si="2"/>
        <v>9</v>
      </c>
      <c r="P30" s="27"/>
      <c r="Q30" s="21"/>
      <c r="R30" s="96">
        <f t="shared" si="3"/>
        <v>8.8</v>
      </c>
      <c r="S30" s="6"/>
      <c r="T30" s="5"/>
      <c r="U30" s="4"/>
      <c r="V30" s="98">
        <f t="shared" si="4"/>
        <v>0</v>
      </c>
      <c r="W30" s="6">
        <v>1.5</v>
      </c>
      <c r="X30" s="5">
        <v>1.1</v>
      </c>
      <c r="Y30" s="5"/>
      <c r="Z30" s="99">
        <f t="shared" si="5"/>
        <v>10.4</v>
      </c>
      <c r="AA30" s="6">
        <v>1.8</v>
      </c>
      <c r="AB30" s="5">
        <v>1.1</v>
      </c>
      <c r="AC30" s="27"/>
      <c r="AD30" s="97">
        <f t="shared" si="6"/>
        <v>10.700000000000001</v>
      </c>
    </row>
    <row r="31" spans="2:30" ht="12.75">
      <c r="B31" s="3">
        <v>12</v>
      </c>
      <c r="C31" s="143" t="s">
        <v>243</v>
      </c>
      <c r="D31" s="143" t="s">
        <v>252</v>
      </c>
      <c r="E31" s="115">
        <f t="shared" si="0"/>
        <v>21.099999999999998</v>
      </c>
      <c r="F31" s="165"/>
      <c r="G31" s="104"/>
      <c r="H31" s="47">
        <v>2</v>
      </c>
      <c r="I31" s="27">
        <v>1.8</v>
      </c>
      <c r="J31" s="27"/>
      <c r="K31" s="28">
        <f t="shared" si="1"/>
        <v>10.2</v>
      </c>
      <c r="L31" s="27">
        <v>2</v>
      </c>
      <c r="M31" s="27">
        <v>1.4</v>
      </c>
      <c r="N31" s="27"/>
      <c r="O31" s="28">
        <f t="shared" si="2"/>
        <v>10.6</v>
      </c>
      <c r="P31" s="27"/>
      <c r="Q31" s="21"/>
      <c r="R31" s="96">
        <f t="shared" si="3"/>
        <v>10.399999999999999</v>
      </c>
      <c r="S31" s="6"/>
      <c r="T31" s="5"/>
      <c r="U31" s="4"/>
      <c r="V31" s="98">
        <f t="shared" si="4"/>
        <v>0</v>
      </c>
      <c r="W31" s="6">
        <v>2</v>
      </c>
      <c r="X31" s="5">
        <v>1.3</v>
      </c>
      <c r="Y31" s="5"/>
      <c r="Z31" s="99">
        <f t="shared" si="5"/>
        <v>10.7</v>
      </c>
      <c r="AA31" s="6">
        <v>2</v>
      </c>
      <c r="AB31" s="5">
        <v>1.7</v>
      </c>
      <c r="AC31" s="27"/>
      <c r="AD31" s="97">
        <f t="shared" si="6"/>
        <v>10.3</v>
      </c>
    </row>
    <row r="32" spans="2:30" ht="12.75">
      <c r="B32" s="3">
        <v>13</v>
      </c>
      <c r="C32" s="143" t="s">
        <v>199</v>
      </c>
      <c r="D32" s="143" t="s">
        <v>223</v>
      </c>
      <c r="E32" s="115">
        <f t="shared" si="0"/>
        <v>21</v>
      </c>
      <c r="F32" s="169"/>
      <c r="G32" s="103"/>
      <c r="H32" s="47">
        <v>1.5</v>
      </c>
      <c r="I32" s="27">
        <v>2.3</v>
      </c>
      <c r="J32" s="27"/>
      <c r="K32" s="28">
        <f t="shared" si="1"/>
        <v>9.2</v>
      </c>
      <c r="L32" s="27">
        <v>1.5</v>
      </c>
      <c r="M32" s="27">
        <v>2.2</v>
      </c>
      <c r="N32" s="27"/>
      <c r="O32" s="28">
        <f t="shared" si="2"/>
        <v>9.3</v>
      </c>
      <c r="P32" s="27"/>
      <c r="Q32" s="21"/>
      <c r="R32" s="96">
        <f t="shared" si="3"/>
        <v>9.25</v>
      </c>
      <c r="S32" s="6"/>
      <c r="T32" s="5"/>
      <c r="U32" s="4"/>
      <c r="V32" s="98">
        <f t="shared" si="4"/>
        <v>0</v>
      </c>
      <c r="W32" s="6">
        <v>1.6</v>
      </c>
      <c r="X32" s="5">
        <v>2.1</v>
      </c>
      <c r="Y32" s="5"/>
      <c r="Z32" s="99">
        <f t="shared" si="5"/>
        <v>9.5</v>
      </c>
      <c r="AA32" s="6">
        <v>2</v>
      </c>
      <c r="AB32" s="5">
        <v>0.5</v>
      </c>
      <c r="AC32" s="27"/>
      <c r="AD32" s="97">
        <f t="shared" si="6"/>
        <v>11.5</v>
      </c>
    </row>
    <row r="33" spans="2:30" ht="12.75">
      <c r="B33" s="3">
        <v>14</v>
      </c>
      <c r="C33" s="143" t="s">
        <v>83</v>
      </c>
      <c r="D33" s="143" t="s">
        <v>164</v>
      </c>
      <c r="E33" s="115">
        <f t="shared" si="0"/>
        <v>20.95</v>
      </c>
      <c r="F33" s="161"/>
      <c r="G33" s="103"/>
      <c r="H33" s="47">
        <v>2</v>
      </c>
      <c r="I33" s="27">
        <v>1</v>
      </c>
      <c r="J33" s="27"/>
      <c r="K33" s="28">
        <f t="shared" si="1"/>
        <v>11</v>
      </c>
      <c r="L33" s="27">
        <v>2</v>
      </c>
      <c r="M33" s="27">
        <v>1.1</v>
      </c>
      <c r="N33" s="27"/>
      <c r="O33" s="28">
        <f t="shared" si="2"/>
        <v>10.9</v>
      </c>
      <c r="P33" s="27"/>
      <c r="Q33" s="21"/>
      <c r="R33" s="96">
        <f t="shared" si="3"/>
        <v>10.95</v>
      </c>
      <c r="S33" s="6"/>
      <c r="T33" s="5"/>
      <c r="U33" s="4"/>
      <c r="V33" s="98">
        <f t="shared" si="4"/>
        <v>0</v>
      </c>
      <c r="W33" s="6">
        <v>1</v>
      </c>
      <c r="X33" s="5">
        <v>2.1</v>
      </c>
      <c r="Y33" s="27"/>
      <c r="Z33" s="99">
        <f t="shared" si="5"/>
        <v>8.9</v>
      </c>
      <c r="AA33" s="6">
        <v>2</v>
      </c>
      <c r="AB33" s="5">
        <v>2</v>
      </c>
      <c r="AC33" s="27"/>
      <c r="AD33" s="97">
        <f t="shared" si="6"/>
        <v>10</v>
      </c>
    </row>
    <row r="34" spans="2:30" ht="12.75">
      <c r="B34" s="3">
        <v>15</v>
      </c>
      <c r="C34" s="143" t="s">
        <v>199</v>
      </c>
      <c r="D34" s="143" t="s">
        <v>201</v>
      </c>
      <c r="E34" s="115">
        <f t="shared" si="0"/>
        <v>20.9</v>
      </c>
      <c r="F34" s="162"/>
      <c r="G34" s="103"/>
      <c r="H34" s="47">
        <v>2</v>
      </c>
      <c r="I34" s="27">
        <v>2</v>
      </c>
      <c r="J34" s="27"/>
      <c r="K34" s="28">
        <f t="shared" si="1"/>
        <v>10</v>
      </c>
      <c r="L34" s="47">
        <v>2</v>
      </c>
      <c r="M34" s="27">
        <v>1.2</v>
      </c>
      <c r="N34" s="29"/>
      <c r="O34" s="28">
        <f t="shared" si="2"/>
        <v>10.8</v>
      </c>
      <c r="P34" s="47"/>
      <c r="Q34" s="21"/>
      <c r="R34" s="96">
        <f t="shared" si="3"/>
        <v>10.4</v>
      </c>
      <c r="S34" s="6"/>
      <c r="T34" s="5"/>
      <c r="U34" s="4"/>
      <c r="V34" s="98">
        <f t="shared" si="4"/>
        <v>0</v>
      </c>
      <c r="W34" s="6">
        <v>1.9</v>
      </c>
      <c r="X34" s="5">
        <v>1.4</v>
      </c>
      <c r="Y34" s="5"/>
      <c r="Z34" s="99">
        <f t="shared" si="5"/>
        <v>10.5</v>
      </c>
      <c r="AA34" s="6">
        <v>1.8</v>
      </c>
      <c r="AB34" s="5">
        <v>2.4</v>
      </c>
      <c r="AC34" s="27"/>
      <c r="AD34" s="97">
        <f t="shared" si="6"/>
        <v>9.4</v>
      </c>
    </row>
    <row r="35" spans="2:30" ht="12.75">
      <c r="B35" s="3">
        <v>16</v>
      </c>
      <c r="C35" s="143" t="s">
        <v>83</v>
      </c>
      <c r="D35" s="143" t="s">
        <v>160</v>
      </c>
      <c r="E35" s="115">
        <f t="shared" si="0"/>
        <v>20.550000000000004</v>
      </c>
      <c r="F35" s="165"/>
      <c r="G35" s="149"/>
      <c r="H35" s="47">
        <v>2</v>
      </c>
      <c r="I35" s="27">
        <v>2.1</v>
      </c>
      <c r="J35" s="21"/>
      <c r="K35" s="28">
        <f t="shared" si="1"/>
        <v>9.9</v>
      </c>
      <c r="L35" s="47">
        <v>2</v>
      </c>
      <c r="M35" s="27">
        <v>1.2</v>
      </c>
      <c r="N35" s="21"/>
      <c r="O35" s="28">
        <f t="shared" si="2"/>
        <v>10.8</v>
      </c>
      <c r="P35" s="47"/>
      <c r="Q35" s="21"/>
      <c r="R35" s="96">
        <f t="shared" si="3"/>
        <v>10.350000000000001</v>
      </c>
      <c r="S35" s="6"/>
      <c r="T35" s="5"/>
      <c r="U35" s="4"/>
      <c r="V35" s="98">
        <f t="shared" si="4"/>
        <v>0</v>
      </c>
      <c r="W35" s="6">
        <v>1.9</v>
      </c>
      <c r="X35" s="5">
        <v>1.7</v>
      </c>
      <c r="Y35" s="5"/>
      <c r="Z35" s="99">
        <f t="shared" si="5"/>
        <v>10.200000000000001</v>
      </c>
      <c r="AA35" s="6">
        <v>2</v>
      </c>
      <c r="AB35" s="5">
        <v>1.9</v>
      </c>
      <c r="AC35" s="27"/>
      <c r="AD35" s="97">
        <f t="shared" si="6"/>
        <v>10.1</v>
      </c>
    </row>
    <row r="36" spans="2:30" ht="12.75">
      <c r="B36" s="3">
        <v>17</v>
      </c>
      <c r="C36" s="143" t="s">
        <v>187</v>
      </c>
      <c r="D36" s="143" t="s">
        <v>189</v>
      </c>
      <c r="E36" s="115">
        <f t="shared" si="0"/>
        <v>20.55</v>
      </c>
      <c r="F36" s="162"/>
      <c r="G36" s="103"/>
      <c r="H36" s="47">
        <v>2</v>
      </c>
      <c r="I36" s="27">
        <v>2.1</v>
      </c>
      <c r="J36" s="27"/>
      <c r="K36" s="28">
        <f t="shared" si="1"/>
        <v>9.9</v>
      </c>
      <c r="L36" s="47">
        <v>2</v>
      </c>
      <c r="M36" s="27">
        <v>1.6</v>
      </c>
      <c r="N36" s="27"/>
      <c r="O36" s="28">
        <f t="shared" si="2"/>
        <v>10.4</v>
      </c>
      <c r="P36" s="47"/>
      <c r="Q36" s="21"/>
      <c r="R36" s="96">
        <f t="shared" si="3"/>
        <v>10.15</v>
      </c>
      <c r="S36" s="6"/>
      <c r="T36" s="5"/>
      <c r="U36" s="4"/>
      <c r="V36" s="98">
        <f t="shared" si="4"/>
        <v>0</v>
      </c>
      <c r="W36" s="6">
        <v>1.3</v>
      </c>
      <c r="X36" s="5">
        <v>2.2</v>
      </c>
      <c r="Y36" s="5"/>
      <c r="Z36" s="99">
        <f t="shared" si="5"/>
        <v>9.1</v>
      </c>
      <c r="AA36" s="6">
        <v>2</v>
      </c>
      <c r="AB36" s="5">
        <v>1.6</v>
      </c>
      <c r="AC36" s="27"/>
      <c r="AD36" s="97">
        <f t="shared" si="6"/>
        <v>10.4</v>
      </c>
    </row>
    <row r="37" spans="2:30" ht="12.75">
      <c r="B37" s="3">
        <v>18</v>
      </c>
      <c r="C37" s="143" t="s">
        <v>83</v>
      </c>
      <c r="D37" s="143" t="s">
        <v>161</v>
      </c>
      <c r="E37" s="115">
        <f t="shared" si="0"/>
        <v>20.450000000000003</v>
      </c>
      <c r="F37" s="161"/>
      <c r="G37" s="103"/>
      <c r="H37" s="47">
        <v>2</v>
      </c>
      <c r="I37" s="27">
        <v>2.2</v>
      </c>
      <c r="J37" s="27"/>
      <c r="K37" s="28">
        <f t="shared" si="1"/>
        <v>9.8</v>
      </c>
      <c r="L37" s="47">
        <v>2</v>
      </c>
      <c r="M37" s="27">
        <v>1.5</v>
      </c>
      <c r="N37" s="27"/>
      <c r="O37" s="28">
        <f t="shared" si="2"/>
        <v>10.5</v>
      </c>
      <c r="P37" s="47"/>
      <c r="Q37" s="21"/>
      <c r="R37" s="96">
        <f t="shared" si="3"/>
        <v>10.15</v>
      </c>
      <c r="S37" s="6"/>
      <c r="T37" s="5"/>
      <c r="U37" s="4"/>
      <c r="V37" s="98">
        <f t="shared" si="4"/>
        <v>0</v>
      </c>
      <c r="W37" s="6">
        <v>1.7</v>
      </c>
      <c r="X37" s="5">
        <v>2.4</v>
      </c>
      <c r="Y37" s="27"/>
      <c r="Z37" s="99">
        <f t="shared" si="5"/>
        <v>9.299999999999999</v>
      </c>
      <c r="AA37" s="6">
        <v>2</v>
      </c>
      <c r="AB37" s="5">
        <v>1.7</v>
      </c>
      <c r="AC37" s="27"/>
      <c r="AD37" s="97">
        <f t="shared" si="6"/>
        <v>10.3</v>
      </c>
    </row>
    <row r="38" spans="2:30" ht="12.75">
      <c r="B38" s="3">
        <v>19</v>
      </c>
      <c r="C38" s="143" t="s">
        <v>199</v>
      </c>
      <c r="D38" s="143" t="s">
        <v>218</v>
      </c>
      <c r="E38" s="115">
        <f t="shared" si="0"/>
        <v>20.4</v>
      </c>
      <c r="F38" s="169"/>
      <c r="G38" s="104"/>
      <c r="H38" s="47">
        <v>1</v>
      </c>
      <c r="I38" s="27">
        <v>2.3</v>
      </c>
      <c r="J38" s="21"/>
      <c r="K38" s="28">
        <f t="shared" si="1"/>
        <v>8.7</v>
      </c>
      <c r="L38" s="47">
        <v>1</v>
      </c>
      <c r="M38" s="27">
        <v>0.9</v>
      </c>
      <c r="N38" s="21"/>
      <c r="O38" s="28">
        <f t="shared" si="2"/>
        <v>10.1</v>
      </c>
      <c r="P38" s="47"/>
      <c r="Q38" s="21"/>
      <c r="R38" s="96">
        <f t="shared" si="3"/>
        <v>9.399999999999999</v>
      </c>
      <c r="S38" s="6"/>
      <c r="T38" s="5"/>
      <c r="U38" s="4"/>
      <c r="V38" s="98">
        <f t="shared" si="4"/>
        <v>0</v>
      </c>
      <c r="W38" s="6">
        <v>1.2</v>
      </c>
      <c r="X38" s="5">
        <v>0.8</v>
      </c>
      <c r="Y38" s="5"/>
      <c r="Z38" s="99">
        <f t="shared" si="5"/>
        <v>10.399999999999999</v>
      </c>
      <c r="AA38" s="6">
        <v>1.6</v>
      </c>
      <c r="AB38" s="5">
        <v>1.6</v>
      </c>
      <c r="AC38" s="27"/>
      <c r="AD38" s="97">
        <f t="shared" si="6"/>
        <v>10</v>
      </c>
    </row>
    <row r="39" spans="2:30" ht="12.75">
      <c r="B39" s="3">
        <v>20</v>
      </c>
      <c r="C39" s="143" t="s">
        <v>199</v>
      </c>
      <c r="D39" s="143" t="s">
        <v>222</v>
      </c>
      <c r="E39" s="115">
        <f t="shared" si="0"/>
        <v>20.200000000000003</v>
      </c>
      <c r="F39" s="161"/>
      <c r="G39" s="103"/>
      <c r="H39" s="47">
        <v>0</v>
      </c>
      <c r="I39" s="27">
        <v>0</v>
      </c>
      <c r="J39" s="27"/>
      <c r="K39" s="28">
        <f t="shared" si="1"/>
        <v>0</v>
      </c>
      <c r="L39" s="47">
        <v>1.5</v>
      </c>
      <c r="M39" s="27">
        <v>1.7</v>
      </c>
      <c r="N39" s="27"/>
      <c r="O39" s="28">
        <f t="shared" si="2"/>
        <v>9.8</v>
      </c>
      <c r="P39" s="47"/>
      <c r="Q39" s="21"/>
      <c r="R39" s="96">
        <f t="shared" si="3"/>
        <v>4.9</v>
      </c>
      <c r="S39" s="6"/>
      <c r="T39" s="5"/>
      <c r="U39" s="4"/>
      <c r="V39" s="98">
        <f t="shared" si="4"/>
        <v>0</v>
      </c>
      <c r="W39" s="6">
        <v>1.8</v>
      </c>
      <c r="X39" s="5">
        <v>1.5</v>
      </c>
      <c r="Y39" s="5"/>
      <c r="Z39" s="99">
        <f t="shared" si="5"/>
        <v>10.3</v>
      </c>
      <c r="AA39" s="6">
        <v>1.8</v>
      </c>
      <c r="AB39" s="5">
        <v>1.9</v>
      </c>
      <c r="AC39" s="27"/>
      <c r="AD39" s="97">
        <f t="shared" si="6"/>
        <v>9.9</v>
      </c>
    </row>
    <row r="40" spans="2:30" ht="12.75">
      <c r="B40" s="3">
        <v>21</v>
      </c>
      <c r="C40" s="143" t="s">
        <v>187</v>
      </c>
      <c r="D40" s="143" t="s">
        <v>192</v>
      </c>
      <c r="E40" s="115">
        <f t="shared" si="0"/>
        <v>20.15</v>
      </c>
      <c r="F40" s="166"/>
      <c r="G40" s="103"/>
      <c r="H40" s="47">
        <v>1.5</v>
      </c>
      <c r="I40" s="27">
        <v>2.3</v>
      </c>
      <c r="J40" s="27"/>
      <c r="K40" s="28">
        <f t="shared" si="1"/>
        <v>9.2</v>
      </c>
      <c r="L40" s="47">
        <v>2</v>
      </c>
      <c r="M40" s="27">
        <v>3.1</v>
      </c>
      <c r="N40" s="27"/>
      <c r="O40" s="28">
        <f t="shared" si="2"/>
        <v>8.9</v>
      </c>
      <c r="P40" s="47"/>
      <c r="Q40" s="21"/>
      <c r="R40" s="96">
        <f t="shared" si="3"/>
        <v>9.05</v>
      </c>
      <c r="S40" s="6"/>
      <c r="T40" s="5"/>
      <c r="U40" s="4"/>
      <c r="V40" s="98">
        <f t="shared" si="4"/>
        <v>0</v>
      </c>
      <c r="W40" s="6">
        <v>1.9</v>
      </c>
      <c r="X40" s="5">
        <v>0.8</v>
      </c>
      <c r="Y40" s="27"/>
      <c r="Z40" s="99">
        <f t="shared" si="5"/>
        <v>11.1</v>
      </c>
      <c r="AA40" s="6">
        <v>2</v>
      </c>
      <c r="AB40" s="5">
        <v>3.2</v>
      </c>
      <c r="AC40" s="27"/>
      <c r="AD40" s="97">
        <f t="shared" si="6"/>
        <v>8.8</v>
      </c>
    </row>
    <row r="41" spans="2:30" ht="12.75">
      <c r="B41" s="3">
        <v>22</v>
      </c>
      <c r="C41" s="143" t="s">
        <v>243</v>
      </c>
      <c r="D41" s="143" t="s">
        <v>264</v>
      </c>
      <c r="E41" s="115">
        <f t="shared" si="0"/>
        <v>19.549999999999997</v>
      </c>
      <c r="F41" s="165"/>
      <c r="G41" s="103"/>
      <c r="H41" s="47">
        <v>1.5</v>
      </c>
      <c r="I41" s="27">
        <v>1.9</v>
      </c>
      <c r="J41" s="27"/>
      <c r="K41" s="28">
        <f t="shared" si="1"/>
        <v>9.6</v>
      </c>
      <c r="L41" s="47">
        <v>1</v>
      </c>
      <c r="M41" s="27">
        <v>0.9</v>
      </c>
      <c r="N41" s="27"/>
      <c r="O41" s="28">
        <f t="shared" si="2"/>
        <v>10.1</v>
      </c>
      <c r="P41" s="47"/>
      <c r="Q41" s="21"/>
      <c r="R41" s="96">
        <f t="shared" si="3"/>
        <v>9.85</v>
      </c>
      <c r="S41" s="6"/>
      <c r="T41" s="5"/>
      <c r="U41" s="4"/>
      <c r="V41" s="98">
        <f t="shared" si="4"/>
        <v>0</v>
      </c>
      <c r="W41" s="6">
        <v>1.4</v>
      </c>
      <c r="X41" s="5">
        <v>2.6</v>
      </c>
      <c r="Y41" s="5"/>
      <c r="Z41" s="99">
        <f t="shared" si="5"/>
        <v>8.8</v>
      </c>
      <c r="AA41" s="6">
        <v>2</v>
      </c>
      <c r="AB41" s="5">
        <v>2.3</v>
      </c>
      <c r="AC41" s="27"/>
      <c r="AD41" s="97">
        <f t="shared" si="6"/>
        <v>9.7</v>
      </c>
    </row>
    <row r="42" spans="2:30" ht="12.75">
      <c r="B42" s="3">
        <v>23</v>
      </c>
      <c r="C42" s="143" t="s">
        <v>83</v>
      </c>
      <c r="D42" s="143" t="s">
        <v>165</v>
      </c>
      <c r="E42" s="115">
        <f t="shared" si="0"/>
        <v>19.5</v>
      </c>
      <c r="F42" s="165"/>
      <c r="G42" s="103"/>
      <c r="H42" s="47">
        <v>2</v>
      </c>
      <c r="I42" s="27">
        <v>1.6</v>
      </c>
      <c r="J42" s="27"/>
      <c r="K42" s="28">
        <f t="shared" si="1"/>
        <v>10.4</v>
      </c>
      <c r="L42" s="47">
        <v>2</v>
      </c>
      <c r="M42" s="27">
        <v>2</v>
      </c>
      <c r="N42" s="27"/>
      <c r="O42" s="28">
        <f t="shared" si="2"/>
        <v>10</v>
      </c>
      <c r="P42" s="47"/>
      <c r="Q42" s="21"/>
      <c r="R42" s="96">
        <f t="shared" si="3"/>
        <v>10.2</v>
      </c>
      <c r="S42" s="6"/>
      <c r="T42" s="5"/>
      <c r="U42" s="4"/>
      <c r="V42" s="98">
        <f t="shared" si="4"/>
        <v>0</v>
      </c>
      <c r="W42" s="6">
        <v>1.2</v>
      </c>
      <c r="X42" s="5">
        <v>2.1</v>
      </c>
      <c r="Y42" s="4"/>
      <c r="Z42" s="99">
        <f t="shared" si="5"/>
        <v>9.1</v>
      </c>
      <c r="AA42" s="6">
        <v>2</v>
      </c>
      <c r="AB42" s="5">
        <v>2.7</v>
      </c>
      <c r="AC42" s="27"/>
      <c r="AD42" s="97">
        <f t="shared" si="6"/>
        <v>9.3</v>
      </c>
    </row>
    <row r="43" spans="2:30" ht="12.75">
      <c r="B43" s="3">
        <v>24</v>
      </c>
      <c r="C43" s="143" t="s">
        <v>283</v>
      </c>
      <c r="D43" s="143" t="s">
        <v>290</v>
      </c>
      <c r="E43" s="115">
        <f t="shared" si="0"/>
        <v>19.2</v>
      </c>
      <c r="F43" s="161"/>
      <c r="G43" s="103"/>
      <c r="H43" s="47">
        <v>1.5</v>
      </c>
      <c r="I43" s="27">
        <v>2.8</v>
      </c>
      <c r="J43" s="27"/>
      <c r="K43" s="28">
        <f t="shared" si="1"/>
        <v>8.7</v>
      </c>
      <c r="L43" s="47">
        <v>0</v>
      </c>
      <c r="M43" s="27">
        <v>0</v>
      </c>
      <c r="N43" s="27"/>
      <c r="O43" s="28">
        <f t="shared" si="2"/>
        <v>0</v>
      </c>
      <c r="P43" s="47"/>
      <c r="Q43" s="21"/>
      <c r="R43" s="96">
        <f t="shared" si="3"/>
        <v>4.35</v>
      </c>
      <c r="S43" s="6"/>
      <c r="T43" s="5"/>
      <c r="U43" s="4"/>
      <c r="V43" s="98">
        <f t="shared" si="4"/>
        <v>0</v>
      </c>
      <c r="W43" s="6">
        <v>1.5</v>
      </c>
      <c r="X43" s="5">
        <v>2.3</v>
      </c>
      <c r="Y43" s="27"/>
      <c r="Z43" s="99">
        <f t="shared" si="5"/>
        <v>9.2</v>
      </c>
      <c r="AA43" s="6">
        <v>1.2</v>
      </c>
      <c r="AB43" s="5">
        <v>1.2</v>
      </c>
      <c r="AC43" s="27"/>
      <c r="AD43" s="97">
        <f t="shared" si="6"/>
        <v>10</v>
      </c>
    </row>
    <row r="44" spans="2:30" ht="12.75">
      <c r="B44" s="3">
        <v>25</v>
      </c>
      <c r="C44" s="143" t="s">
        <v>72</v>
      </c>
      <c r="D44" s="143" t="s">
        <v>142</v>
      </c>
      <c r="E44" s="115">
        <f t="shared" si="0"/>
        <v>19.05</v>
      </c>
      <c r="F44" s="161"/>
      <c r="G44" s="103"/>
      <c r="H44" s="47">
        <v>2</v>
      </c>
      <c r="I44" s="27">
        <v>2.6</v>
      </c>
      <c r="J44" s="27"/>
      <c r="K44" s="28">
        <f t="shared" si="1"/>
        <v>9.4</v>
      </c>
      <c r="L44" s="47">
        <v>1.5</v>
      </c>
      <c r="M44" s="27">
        <v>1.8</v>
      </c>
      <c r="N44" s="27"/>
      <c r="O44" s="28">
        <f t="shared" si="2"/>
        <v>9.7</v>
      </c>
      <c r="P44" s="47"/>
      <c r="Q44" s="21"/>
      <c r="R44" s="96">
        <f t="shared" si="3"/>
        <v>9.55</v>
      </c>
      <c r="S44" s="6"/>
      <c r="T44" s="5"/>
      <c r="U44" s="4"/>
      <c r="V44" s="98">
        <f t="shared" si="4"/>
        <v>0</v>
      </c>
      <c r="W44" s="6">
        <v>1.7</v>
      </c>
      <c r="X44" s="5">
        <v>4</v>
      </c>
      <c r="Y44" s="27"/>
      <c r="Z44" s="99">
        <f t="shared" si="5"/>
        <v>7.7</v>
      </c>
      <c r="AA44" s="6">
        <v>1.9</v>
      </c>
      <c r="AB44" s="5">
        <v>2.4</v>
      </c>
      <c r="AC44" s="27"/>
      <c r="AD44" s="97">
        <f t="shared" si="6"/>
        <v>9.5</v>
      </c>
    </row>
    <row r="45" spans="2:30" ht="12.75">
      <c r="B45" s="3">
        <v>26</v>
      </c>
      <c r="C45" s="143" t="s">
        <v>199</v>
      </c>
      <c r="D45" s="143" t="s">
        <v>219</v>
      </c>
      <c r="E45" s="115">
        <f t="shared" si="0"/>
        <v>19.05</v>
      </c>
      <c r="F45" s="161"/>
      <c r="G45" s="103"/>
      <c r="H45" s="47">
        <v>1.5</v>
      </c>
      <c r="I45" s="27">
        <v>2</v>
      </c>
      <c r="J45" s="27"/>
      <c r="K45" s="28">
        <f t="shared" si="1"/>
        <v>9.5</v>
      </c>
      <c r="L45" s="47">
        <v>1.5</v>
      </c>
      <c r="M45" s="27">
        <v>1.7</v>
      </c>
      <c r="N45" s="29"/>
      <c r="O45" s="28">
        <f t="shared" si="2"/>
        <v>9.8</v>
      </c>
      <c r="P45" s="47"/>
      <c r="Q45" s="21"/>
      <c r="R45" s="96">
        <f t="shared" si="3"/>
        <v>9.65</v>
      </c>
      <c r="S45" s="6"/>
      <c r="T45" s="5"/>
      <c r="U45" s="4"/>
      <c r="V45" s="98">
        <f t="shared" si="4"/>
        <v>0</v>
      </c>
      <c r="W45" s="6">
        <v>1.4</v>
      </c>
      <c r="X45" s="5">
        <v>2</v>
      </c>
      <c r="Y45" s="4"/>
      <c r="Z45" s="99">
        <f t="shared" si="5"/>
        <v>9.4</v>
      </c>
      <c r="AA45" s="6">
        <v>1.6</v>
      </c>
      <c r="AB45" s="5">
        <v>2.5</v>
      </c>
      <c r="AC45" s="27"/>
      <c r="AD45" s="97">
        <f t="shared" si="6"/>
        <v>9.1</v>
      </c>
    </row>
    <row r="46" spans="2:30" ht="12.75">
      <c r="B46" s="3">
        <v>27</v>
      </c>
      <c r="C46" s="143" t="s">
        <v>72</v>
      </c>
      <c r="D46" s="143" t="s">
        <v>141</v>
      </c>
      <c r="E46" s="115">
        <f t="shared" si="0"/>
        <v>18.8</v>
      </c>
      <c r="F46" s="165"/>
      <c r="G46" s="149"/>
      <c r="H46" s="47">
        <v>2</v>
      </c>
      <c r="I46" s="27">
        <v>2.9</v>
      </c>
      <c r="J46" s="21"/>
      <c r="K46" s="28">
        <f t="shared" si="1"/>
        <v>9.1</v>
      </c>
      <c r="L46" s="47">
        <v>2</v>
      </c>
      <c r="M46" s="27">
        <v>4.4</v>
      </c>
      <c r="N46" s="21"/>
      <c r="O46" s="28">
        <f t="shared" si="2"/>
        <v>7.6</v>
      </c>
      <c r="P46" s="47"/>
      <c r="Q46" s="21"/>
      <c r="R46" s="96">
        <f t="shared" si="3"/>
        <v>8.35</v>
      </c>
      <c r="S46" s="6"/>
      <c r="T46" s="5"/>
      <c r="U46" s="4"/>
      <c r="V46" s="98">
        <f t="shared" si="4"/>
        <v>0</v>
      </c>
      <c r="W46" s="6">
        <v>1.6</v>
      </c>
      <c r="X46" s="5">
        <v>2.5</v>
      </c>
      <c r="Y46" s="4"/>
      <c r="Z46" s="99">
        <f t="shared" si="5"/>
        <v>9.1</v>
      </c>
      <c r="AA46" s="6">
        <v>1.4</v>
      </c>
      <c r="AB46" s="5">
        <v>1.7</v>
      </c>
      <c r="AC46" s="27"/>
      <c r="AD46" s="97">
        <f t="shared" si="6"/>
        <v>9.700000000000001</v>
      </c>
    </row>
    <row r="47" spans="2:30" ht="12.75">
      <c r="B47" s="3">
        <v>28</v>
      </c>
      <c r="C47" s="143" t="s">
        <v>72</v>
      </c>
      <c r="D47" s="143" t="s">
        <v>140</v>
      </c>
      <c r="E47" s="115">
        <f t="shared" si="0"/>
        <v>18.05</v>
      </c>
      <c r="F47" s="161"/>
      <c r="G47" s="103"/>
      <c r="H47" s="47">
        <v>1.5</v>
      </c>
      <c r="I47" s="27">
        <v>2.1</v>
      </c>
      <c r="J47" s="27"/>
      <c r="K47" s="28">
        <f t="shared" si="1"/>
        <v>9.4</v>
      </c>
      <c r="L47" s="47">
        <v>2</v>
      </c>
      <c r="M47" s="27">
        <v>3.7</v>
      </c>
      <c r="N47" s="27"/>
      <c r="O47" s="28">
        <f t="shared" si="2"/>
        <v>8.3</v>
      </c>
      <c r="P47" s="47"/>
      <c r="Q47" s="21"/>
      <c r="R47" s="96">
        <f t="shared" si="3"/>
        <v>8.850000000000001</v>
      </c>
      <c r="S47" s="6"/>
      <c r="T47" s="5"/>
      <c r="U47" s="4"/>
      <c r="V47" s="98">
        <f t="shared" si="4"/>
        <v>0</v>
      </c>
      <c r="W47" s="6">
        <v>1.1</v>
      </c>
      <c r="X47" s="5">
        <v>3.7</v>
      </c>
      <c r="Y47" s="4"/>
      <c r="Z47" s="99">
        <f t="shared" si="5"/>
        <v>7.4</v>
      </c>
      <c r="AA47" s="6">
        <v>2</v>
      </c>
      <c r="AB47" s="5">
        <v>2.8</v>
      </c>
      <c r="AC47" s="27"/>
      <c r="AD47" s="97">
        <f t="shared" si="6"/>
        <v>9.2</v>
      </c>
    </row>
    <row r="48" spans="2:30" ht="12.75">
      <c r="B48" s="3">
        <v>29</v>
      </c>
      <c r="C48" s="143" t="s">
        <v>243</v>
      </c>
      <c r="D48" s="143" t="s">
        <v>263</v>
      </c>
      <c r="E48" s="115">
        <f t="shared" si="0"/>
        <v>17.8</v>
      </c>
      <c r="F48" s="161"/>
      <c r="G48" s="103"/>
      <c r="H48" s="47">
        <v>1.5</v>
      </c>
      <c r="I48" s="27">
        <v>2.8</v>
      </c>
      <c r="J48" s="27"/>
      <c r="K48" s="28">
        <f t="shared" si="1"/>
        <v>8.7</v>
      </c>
      <c r="L48" s="47">
        <v>0</v>
      </c>
      <c r="M48" s="27">
        <v>0</v>
      </c>
      <c r="N48" s="27"/>
      <c r="O48" s="28">
        <f t="shared" si="2"/>
        <v>0</v>
      </c>
      <c r="P48" s="47"/>
      <c r="Q48" s="21"/>
      <c r="R48" s="96">
        <f t="shared" si="3"/>
        <v>4.35</v>
      </c>
      <c r="S48" s="6"/>
      <c r="T48" s="5"/>
      <c r="U48" s="4"/>
      <c r="V48" s="98">
        <f t="shared" si="4"/>
        <v>0</v>
      </c>
      <c r="W48" s="6">
        <v>1.1</v>
      </c>
      <c r="X48" s="5">
        <v>2.8</v>
      </c>
      <c r="Y48" s="5"/>
      <c r="Z48" s="99">
        <f t="shared" si="5"/>
        <v>8.3</v>
      </c>
      <c r="AA48" s="6">
        <v>2</v>
      </c>
      <c r="AB48" s="5">
        <v>2.5</v>
      </c>
      <c r="AC48" s="27"/>
      <c r="AD48" s="97">
        <f t="shared" si="6"/>
        <v>9.5</v>
      </c>
    </row>
    <row r="49" spans="2:30" ht="12.75">
      <c r="B49" s="3">
        <v>30</v>
      </c>
      <c r="C49" s="143"/>
      <c r="D49" s="143"/>
      <c r="E49" s="115">
        <f t="shared" si="0"/>
        <v>0</v>
      </c>
      <c r="F49" s="165"/>
      <c r="G49" s="104"/>
      <c r="H49" s="47"/>
      <c r="I49" s="27"/>
      <c r="J49" s="21"/>
      <c r="K49" s="28">
        <f t="shared" si="1"/>
        <v>0</v>
      </c>
      <c r="L49" s="47"/>
      <c r="M49" s="27"/>
      <c r="N49" s="21"/>
      <c r="O49" s="28">
        <f t="shared" si="2"/>
        <v>0</v>
      </c>
      <c r="P49" s="47"/>
      <c r="Q49" s="21"/>
      <c r="R49" s="96">
        <f t="shared" si="3"/>
        <v>0</v>
      </c>
      <c r="S49" s="6"/>
      <c r="T49" s="5"/>
      <c r="U49" s="4"/>
      <c r="V49" s="98">
        <f t="shared" si="4"/>
        <v>0</v>
      </c>
      <c r="W49" s="6"/>
      <c r="X49" s="5"/>
      <c r="Y49" s="5"/>
      <c r="Z49" s="99">
        <f t="shared" si="5"/>
        <v>0</v>
      </c>
      <c r="AA49" s="6"/>
      <c r="AB49" s="5"/>
      <c r="AC49" s="27"/>
      <c r="AD49" s="97">
        <f t="shared" si="6"/>
        <v>0</v>
      </c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J54" s="22"/>
      <c r="N54" s="22"/>
    </row>
    <row r="55" spans="6:14" ht="12.75">
      <c r="F55" s="19"/>
      <c r="G55" s="19"/>
      <c r="J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7" ht="12.75">
      <c r="F64" s="19"/>
      <c r="G64" s="19"/>
    </row>
    <row r="65" spans="6:7" ht="12.75">
      <c r="F65" s="19"/>
      <c r="G65" s="19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</sheetData>
  <sheetProtection/>
  <mergeCells count="21">
    <mergeCell ref="D8:Q8"/>
    <mergeCell ref="D9:Q9"/>
    <mergeCell ref="H17:K17"/>
    <mergeCell ref="P13:P19"/>
    <mergeCell ref="Q13:Q19"/>
    <mergeCell ref="G15:G19"/>
    <mergeCell ref="H11:I11"/>
    <mergeCell ref="R13:R19"/>
    <mergeCell ref="L17:O17"/>
    <mergeCell ref="L14:O14"/>
    <mergeCell ref="S14:V14"/>
    <mergeCell ref="W14:Z14"/>
    <mergeCell ref="AA14:AD14"/>
    <mergeCell ref="B2:AD2"/>
    <mergeCell ref="D5:Q5"/>
    <mergeCell ref="D6:Q6"/>
    <mergeCell ref="D7:Q7"/>
    <mergeCell ref="C3:AD3"/>
    <mergeCell ref="W4:AD4"/>
    <mergeCell ref="W5:AD5"/>
    <mergeCell ref="W6:AD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85"/>
  <sheetViews>
    <sheetView zoomScalePageLayoutView="0" workbookViewId="0" topLeftCell="A25">
      <selection activeCell="A43" sqref="A43:IV46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0039062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62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61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199</v>
      </c>
      <c r="D20" s="146" t="s">
        <v>209</v>
      </c>
      <c r="E20" s="115">
        <f aca="true" t="shared" si="0" ref="E20:E39">SUM(LARGE(R20:AD20,1),LARGE(R20:AD20,2),LARGE(R20:AD20,3))</f>
        <v>34.2</v>
      </c>
      <c r="F20" s="160"/>
      <c r="G20" s="137"/>
      <c r="H20" s="47">
        <v>2</v>
      </c>
      <c r="I20" s="27">
        <v>0.3</v>
      </c>
      <c r="J20" s="27"/>
      <c r="K20" s="28">
        <f aca="true" t="shared" si="1" ref="K20:K42">IF(SUM(H20:I20)&gt;0,SUM(H20,(10-(I20+J20)),0),0)</f>
        <v>11.7</v>
      </c>
      <c r="L20" s="46">
        <v>1.5</v>
      </c>
      <c r="M20" s="27">
        <v>0.6</v>
      </c>
      <c r="N20" s="27"/>
      <c r="O20" s="28">
        <f aca="true" t="shared" si="2" ref="O20:O42">IF(SUM(L20:M20)&gt;0,SUM(L20,(10-(M20+N20)),0),0)</f>
        <v>10.9</v>
      </c>
      <c r="P20" s="46"/>
      <c r="Q20" s="21"/>
      <c r="R20" s="96">
        <f aca="true" t="shared" si="3" ref="R20:R42">SUM((AVERAGE(K20,O20)),-P20)</f>
        <v>11.3</v>
      </c>
      <c r="S20" s="6">
        <v>2</v>
      </c>
      <c r="T20" s="5">
        <v>0.5</v>
      </c>
      <c r="U20" s="4"/>
      <c r="V20" s="98">
        <f aca="true" t="shared" si="4" ref="V20:V42">IF(SUM(S20:T20)&gt;0,SUM(S20,(10-(T20+U20)),0),0)</f>
        <v>11.5</v>
      </c>
      <c r="W20" s="6">
        <v>2</v>
      </c>
      <c r="X20" s="5">
        <v>1.6</v>
      </c>
      <c r="Y20" s="4"/>
      <c r="Z20" s="99">
        <f aca="true" t="shared" si="5" ref="Z20:Z42">IF(SUM(W20:X20)&gt;0,SUM(W20,(10-(X20+Y20)),0),0)</f>
        <v>10.4</v>
      </c>
      <c r="AA20" s="6">
        <v>2</v>
      </c>
      <c r="AB20" s="5">
        <v>0.6</v>
      </c>
      <c r="AC20" s="27"/>
      <c r="AD20" s="97">
        <f aca="true" t="shared" si="6" ref="AD20:AD42">IF(SUM(AA20:AB20)&gt;0,SUM(AA20,(10-(AB20+AC20)),0),0)</f>
        <v>11.4</v>
      </c>
    </row>
    <row r="21" spans="2:30" ht="12.75">
      <c r="B21" s="167">
        <v>2</v>
      </c>
      <c r="C21" s="143" t="s">
        <v>199</v>
      </c>
      <c r="D21" s="143" t="s">
        <v>208</v>
      </c>
      <c r="E21" s="115">
        <f t="shared" si="0"/>
        <v>33.7</v>
      </c>
      <c r="F21" s="161"/>
      <c r="G21" s="103"/>
      <c r="H21" s="47">
        <v>2</v>
      </c>
      <c r="I21" s="27">
        <v>1</v>
      </c>
      <c r="J21" s="27"/>
      <c r="K21" s="28">
        <f t="shared" si="1"/>
        <v>11</v>
      </c>
      <c r="L21" s="27">
        <v>2</v>
      </c>
      <c r="M21" s="27">
        <v>1.4</v>
      </c>
      <c r="N21" s="27"/>
      <c r="O21" s="28">
        <f t="shared" si="2"/>
        <v>10.6</v>
      </c>
      <c r="P21" s="27"/>
      <c r="Q21" s="21"/>
      <c r="R21" s="96">
        <f t="shared" si="3"/>
        <v>10.8</v>
      </c>
      <c r="S21" s="6">
        <v>1.9</v>
      </c>
      <c r="T21" s="5">
        <v>0.3</v>
      </c>
      <c r="U21" s="4"/>
      <c r="V21" s="98">
        <f t="shared" si="4"/>
        <v>11.6</v>
      </c>
      <c r="W21" s="6">
        <v>2</v>
      </c>
      <c r="X21" s="5">
        <v>1</v>
      </c>
      <c r="Y21" s="4"/>
      <c r="Z21" s="99">
        <f t="shared" si="5"/>
        <v>11</v>
      </c>
      <c r="AA21" s="6">
        <v>2</v>
      </c>
      <c r="AB21" s="5">
        <v>0.9</v>
      </c>
      <c r="AC21" s="27"/>
      <c r="AD21" s="97">
        <f t="shared" si="6"/>
        <v>11.1</v>
      </c>
    </row>
    <row r="22" spans="2:30" ht="12.75">
      <c r="B22" s="124">
        <v>3</v>
      </c>
      <c r="C22" s="143" t="s">
        <v>79</v>
      </c>
      <c r="D22" s="143" t="s">
        <v>123</v>
      </c>
      <c r="E22" s="115">
        <f t="shared" si="0"/>
        <v>33.1</v>
      </c>
      <c r="F22" s="162"/>
      <c r="G22" s="103"/>
      <c r="H22" s="47">
        <v>1</v>
      </c>
      <c r="I22" s="27">
        <v>1.2</v>
      </c>
      <c r="J22" s="27"/>
      <c r="K22" s="28">
        <f t="shared" si="1"/>
        <v>9.8</v>
      </c>
      <c r="L22" s="27">
        <v>1.5</v>
      </c>
      <c r="M22" s="27">
        <v>1</v>
      </c>
      <c r="N22" s="29"/>
      <c r="O22" s="28">
        <f t="shared" si="2"/>
        <v>10.5</v>
      </c>
      <c r="P22" s="27"/>
      <c r="Q22" s="21"/>
      <c r="R22" s="96">
        <f t="shared" si="3"/>
        <v>10.15</v>
      </c>
      <c r="S22" s="6">
        <v>1.9</v>
      </c>
      <c r="T22" s="5">
        <v>0.6</v>
      </c>
      <c r="U22" s="4"/>
      <c r="V22" s="98">
        <f t="shared" si="4"/>
        <v>11.3</v>
      </c>
      <c r="W22" s="6">
        <v>2</v>
      </c>
      <c r="X22" s="5">
        <v>1.1</v>
      </c>
      <c r="Y22" s="4"/>
      <c r="Z22" s="99">
        <f t="shared" si="5"/>
        <v>10.9</v>
      </c>
      <c r="AA22" s="6">
        <v>2</v>
      </c>
      <c r="AB22" s="5">
        <v>1.1</v>
      </c>
      <c r="AC22" s="27"/>
      <c r="AD22" s="97">
        <f t="shared" si="6"/>
        <v>10.9</v>
      </c>
    </row>
    <row r="23" spans="2:30" ht="12.75">
      <c r="B23" s="3">
        <v>4</v>
      </c>
      <c r="C23" s="143" t="s">
        <v>199</v>
      </c>
      <c r="D23" s="143" t="s">
        <v>206</v>
      </c>
      <c r="E23" s="115">
        <f t="shared" si="0"/>
        <v>33.050000000000004</v>
      </c>
      <c r="F23" s="161"/>
      <c r="G23" s="103"/>
      <c r="H23" s="47">
        <v>2</v>
      </c>
      <c r="I23" s="27">
        <v>1.1</v>
      </c>
      <c r="J23" s="27"/>
      <c r="K23" s="28">
        <f t="shared" si="1"/>
        <v>10.9</v>
      </c>
      <c r="L23" s="27">
        <v>2</v>
      </c>
      <c r="M23" s="27">
        <v>1</v>
      </c>
      <c r="N23" s="27"/>
      <c r="O23" s="28">
        <f t="shared" si="2"/>
        <v>11</v>
      </c>
      <c r="P23" s="27"/>
      <c r="Q23" s="21"/>
      <c r="R23" s="96">
        <f t="shared" si="3"/>
        <v>10.95</v>
      </c>
      <c r="S23" s="6">
        <v>1.9</v>
      </c>
      <c r="T23" s="5">
        <v>0.5</v>
      </c>
      <c r="U23" s="4"/>
      <c r="V23" s="98">
        <f t="shared" si="4"/>
        <v>11.4</v>
      </c>
      <c r="W23" s="6">
        <v>1.9</v>
      </c>
      <c r="X23" s="5">
        <v>1.2</v>
      </c>
      <c r="Y23" s="4"/>
      <c r="Z23" s="99">
        <f t="shared" si="5"/>
        <v>10.700000000000001</v>
      </c>
      <c r="AA23" s="6">
        <v>2</v>
      </c>
      <c r="AB23" s="5">
        <v>1.7</v>
      </c>
      <c r="AC23" s="27"/>
      <c r="AD23" s="97">
        <f t="shared" si="6"/>
        <v>10.3</v>
      </c>
    </row>
    <row r="24" spans="2:30" ht="12.75">
      <c r="B24" s="3">
        <v>5</v>
      </c>
      <c r="C24" s="143" t="s">
        <v>187</v>
      </c>
      <c r="D24" s="143" t="s">
        <v>196</v>
      </c>
      <c r="E24" s="115">
        <f t="shared" si="0"/>
        <v>32.900000000000006</v>
      </c>
      <c r="F24" s="166"/>
      <c r="G24" s="103"/>
      <c r="H24" s="47"/>
      <c r="I24" s="27"/>
      <c r="J24" s="27"/>
      <c r="K24" s="28">
        <f t="shared" si="1"/>
        <v>0</v>
      </c>
      <c r="L24" s="27"/>
      <c r="M24" s="27"/>
      <c r="N24" s="27"/>
      <c r="O24" s="28">
        <f t="shared" si="2"/>
        <v>0</v>
      </c>
      <c r="P24" s="27"/>
      <c r="Q24" s="21"/>
      <c r="R24" s="96">
        <f t="shared" si="3"/>
        <v>0</v>
      </c>
      <c r="S24" s="6">
        <v>1.7</v>
      </c>
      <c r="T24" s="5">
        <v>0.7</v>
      </c>
      <c r="U24" s="4"/>
      <c r="V24" s="98">
        <f t="shared" si="4"/>
        <v>11</v>
      </c>
      <c r="W24" s="6">
        <v>2</v>
      </c>
      <c r="X24" s="5">
        <v>0.9</v>
      </c>
      <c r="Y24" s="4"/>
      <c r="Z24" s="99">
        <f t="shared" si="5"/>
        <v>11.1</v>
      </c>
      <c r="AA24" s="6">
        <v>2</v>
      </c>
      <c r="AB24" s="5">
        <v>1.2</v>
      </c>
      <c r="AC24" s="27"/>
      <c r="AD24" s="97">
        <f t="shared" si="6"/>
        <v>10.8</v>
      </c>
    </row>
    <row r="25" spans="2:30" ht="12.75">
      <c r="B25" s="3">
        <v>6</v>
      </c>
      <c r="C25" s="143" t="s">
        <v>199</v>
      </c>
      <c r="D25" s="143" t="s">
        <v>207</v>
      </c>
      <c r="E25" s="115">
        <f t="shared" si="0"/>
        <v>32.85</v>
      </c>
      <c r="F25" s="169"/>
      <c r="G25" s="103"/>
      <c r="H25" s="47">
        <v>2</v>
      </c>
      <c r="I25" s="27">
        <v>1.7</v>
      </c>
      <c r="J25" s="27"/>
      <c r="K25" s="28">
        <f t="shared" si="1"/>
        <v>10.3</v>
      </c>
      <c r="L25" s="27">
        <v>1.5</v>
      </c>
      <c r="M25" s="27">
        <v>1.5</v>
      </c>
      <c r="N25" s="27"/>
      <c r="O25" s="28">
        <f t="shared" si="2"/>
        <v>10</v>
      </c>
      <c r="P25" s="27"/>
      <c r="Q25" s="21"/>
      <c r="R25" s="96">
        <f t="shared" si="3"/>
        <v>10.15</v>
      </c>
      <c r="S25" s="6">
        <v>2</v>
      </c>
      <c r="T25" s="5">
        <v>0.6</v>
      </c>
      <c r="U25" s="4"/>
      <c r="V25" s="98">
        <f t="shared" si="4"/>
        <v>11.4</v>
      </c>
      <c r="W25" s="6">
        <v>1.8</v>
      </c>
      <c r="X25" s="5">
        <v>2.1</v>
      </c>
      <c r="Y25" s="4"/>
      <c r="Z25" s="99">
        <f t="shared" si="5"/>
        <v>9.700000000000001</v>
      </c>
      <c r="AA25" s="6">
        <v>2</v>
      </c>
      <c r="AB25" s="5">
        <v>0.6</v>
      </c>
      <c r="AC25" s="27">
        <v>0.1</v>
      </c>
      <c r="AD25" s="97">
        <f t="shared" si="6"/>
        <v>11.3</v>
      </c>
    </row>
    <row r="26" spans="2:30" ht="12.75">
      <c r="B26" s="3">
        <v>7</v>
      </c>
      <c r="C26" s="143" t="s">
        <v>265</v>
      </c>
      <c r="D26" s="143" t="s">
        <v>268</v>
      </c>
      <c r="E26" s="115">
        <f t="shared" si="0"/>
        <v>32.650000000000006</v>
      </c>
      <c r="F26" s="161"/>
      <c r="G26" s="103"/>
      <c r="H26" s="47">
        <v>1.5</v>
      </c>
      <c r="I26" s="27">
        <v>1</v>
      </c>
      <c r="J26" s="27"/>
      <c r="K26" s="28">
        <f t="shared" si="1"/>
        <v>10.5</v>
      </c>
      <c r="L26" s="27">
        <v>1.5</v>
      </c>
      <c r="M26" s="27">
        <v>1.1</v>
      </c>
      <c r="N26" s="27"/>
      <c r="O26" s="28">
        <f t="shared" si="2"/>
        <v>10.4</v>
      </c>
      <c r="P26" s="27"/>
      <c r="Q26" s="21"/>
      <c r="R26" s="96">
        <f t="shared" si="3"/>
        <v>10.45</v>
      </c>
      <c r="S26" s="6">
        <v>2</v>
      </c>
      <c r="T26" s="5">
        <v>5.1</v>
      </c>
      <c r="U26" s="21"/>
      <c r="V26" s="98">
        <f t="shared" si="4"/>
        <v>6.9</v>
      </c>
      <c r="W26" s="6">
        <v>1.9</v>
      </c>
      <c r="X26" s="5">
        <v>1</v>
      </c>
      <c r="Y26" s="4"/>
      <c r="Z26" s="99">
        <f t="shared" si="5"/>
        <v>10.9</v>
      </c>
      <c r="AA26" s="6">
        <v>1.9</v>
      </c>
      <c r="AB26" s="5">
        <v>0.6</v>
      </c>
      <c r="AC26" s="27"/>
      <c r="AD26" s="97">
        <f t="shared" si="6"/>
        <v>11.3</v>
      </c>
    </row>
    <row r="27" spans="2:30" ht="12.75">
      <c r="B27" s="3">
        <v>8</v>
      </c>
      <c r="C27" s="143" t="s">
        <v>79</v>
      </c>
      <c r="D27" s="143" t="s">
        <v>122</v>
      </c>
      <c r="E27" s="115">
        <f t="shared" si="0"/>
        <v>32.099999999999994</v>
      </c>
      <c r="F27" s="162"/>
      <c r="G27" s="103"/>
      <c r="H27" s="47">
        <v>2</v>
      </c>
      <c r="I27" s="27">
        <v>1.3</v>
      </c>
      <c r="J27" s="27"/>
      <c r="K27" s="28">
        <f t="shared" si="1"/>
        <v>10.7</v>
      </c>
      <c r="L27" s="27">
        <v>2</v>
      </c>
      <c r="M27" s="27">
        <v>1.1</v>
      </c>
      <c r="N27" s="27"/>
      <c r="O27" s="28">
        <f t="shared" si="2"/>
        <v>10.9</v>
      </c>
      <c r="P27" s="27"/>
      <c r="Q27" s="21"/>
      <c r="R27" s="96">
        <f t="shared" si="3"/>
        <v>10.8</v>
      </c>
      <c r="S27" s="6">
        <v>1.9</v>
      </c>
      <c r="T27" s="5">
        <v>3</v>
      </c>
      <c r="U27" s="4"/>
      <c r="V27" s="98">
        <f t="shared" si="4"/>
        <v>8.9</v>
      </c>
      <c r="W27" s="6">
        <v>2</v>
      </c>
      <c r="X27" s="5">
        <v>1.8</v>
      </c>
      <c r="Y27" s="4"/>
      <c r="Z27" s="99">
        <f t="shared" si="5"/>
        <v>10.2</v>
      </c>
      <c r="AA27" s="6">
        <v>2</v>
      </c>
      <c r="AB27" s="5">
        <v>0.9</v>
      </c>
      <c r="AC27" s="27"/>
      <c r="AD27" s="97">
        <f t="shared" si="6"/>
        <v>11.1</v>
      </c>
    </row>
    <row r="28" spans="2:30" ht="12.75">
      <c r="B28" s="3">
        <v>9</v>
      </c>
      <c r="C28" s="143" t="s">
        <v>265</v>
      </c>
      <c r="D28" s="143" t="s">
        <v>275</v>
      </c>
      <c r="E28" s="115">
        <f t="shared" si="0"/>
        <v>31.7</v>
      </c>
      <c r="F28" s="165"/>
      <c r="G28" s="103"/>
      <c r="H28" s="47">
        <v>2</v>
      </c>
      <c r="I28" s="27">
        <v>0.5</v>
      </c>
      <c r="J28" s="27"/>
      <c r="K28" s="28">
        <f t="shared" si="1"/>
        <v>11.5</v>
      </c>
      <c r="L28" s="27">
        <v>2</v>
      </c>
      <c r="M28" s="27">
        <v>0.9</v>
      </c>
      <c r="N28" s="27"/>
      <c r="O28" s="28">
        <f t="shared" si="2"/>
        <v>11.1</v>
      </c>
      <c r="P28" s="27"/>
      <c r="Q28" s="21"/>
      <c r="R28" s="96">
        <f t="shared" si="3"/>
        <v>11.3</v>
      </c>
      <c r="S28" s="6">
        <v>1.8</v>
      </c>
      <c r="T28" s="5">
        <v>6.4</v>
      </c>
      <c r="U28" s="4"/>
      <c r="V28" s="221">
        <f t="shared" si="4"/>
        <v>5.3999999999999995</v>
      </c>
      <c r="W28" s="6">
        <v>1.5</v>
      </c>
      <c r="X28" s="5">
        <v>1.8</v>
      </c>
      <c r="Y28" s="4"/>
      <c r="Z28" s="99">
        <f t="shared" si="5"/>
        <v>9.7</v>
      </c>
      <c r="AA28" s="6">
        <v>1.9</v>
      </c>
      <c r="AB28" s="5">
        <v>1.2</v>
      </c>
      <c r="AC28" s="27"/>
      <c r="AD28" s="97">
        <f t="shared" si="6"/>
        <v>10.700000000000001</v>
      </c>
    </row>
    <row r="29" spans="2:30" ht="12.75">
      <c r="B29" s="3">
        <v>10</v>
      </c>
      <c r="C29" s="143" t="s">
        <v>265</v>
      </c>
      <c r="D29" s="143" t="s">
        <v>346</v>
      </c>
      <c r="E29" s="115">
        <f t="shared" si="0"/>
        <v>31.6</v>
      </c>
      <c r="F29" s="162"/>
      <c r="G29" s="103"/>
      <c r="H29" s="47">
        <v>1.5</v>
      </c>
      <c r="I29" s="27">
        <v>1.7</v>
      </c>
      <c r="J29" s="27"/>
      <c r="K29" s="28">
        <f t="shared" si="1"/>
        <v>9.8</v>
      </c>
      <c r="L29" s="27">
        <v>1.5</v>
      </c>
      <c r="M29" s="27">
        <v>1.1</v>
      </c>
      <c r="N29" s="27"/>
      <c r="O29" s="28">
        <f t="shared" si="2"/>
        <v>10.4</v>
      </c>
      <c r="P29" s="27"/>
      <c r="Q29" s="21"/>
      <c r="R29" s="96">
        <f t="shared" si="3"/>
        <v>10.100000000000001</v>
      </c>
      <c r="S29" s="6">
        <v>1.7</v>
      </c>
      <c r="T29" s="5">
        <v>6.7</v>
      </c>
      <c r="U29" s="4"/>
      <c r="V29" s="221">
        <f t="shared" si="4"/>
        <v>5</v>
      </c>
      <c r="W29" s="6">
        <v>1.9</v>
      </c>
      <c r="X29" s="5">
        <v>1.6</v>
      </c>
      <c r="Y29" s="4"/>
      <c r="Z29" s="99">
        <f t="shared" si="5"/>
        <v>10.3</v>
      </c>
      <c r="AA29" s="6">
        <v>1.9</v>
      </c>
      <c r="AB29" s="5">
        <v>0.7</v>
      </c>
      <c r="AC29" s="27"/>
      <c r="AD29" s="97">
        <f t="shared" si="6"/>
        <v>11.200000000000001</v>
      </c>
    </row>
    <row r="30" spans="2:30" ht="12.75">
      <c r="B30" s="3">
        <v>11</v>
      </c>
      <c r="C30" s="143" t="s">
        <v>315</v>
      </c>
      <c r="D30" s="143" t="s">
        <v>76</v>
      </c>
      <c r="E30" s="115">
        <f t="shared" si="0"/>
        <v>31.349999999999998</v>
      </c>
      <c r="F30" s="161"/>
      <c r="G30" s="103"/>
      <c r="H30" s="47">
        <v>2</v>
      </c>
      <c r="I30" s="27">
        <v>2.1</v>
      </c>
      <c r="J30" s="27"/>
      <c r="K30" s="28">
        <f t="shared" si="1"/>
        <v>9.9</v>
      </c>
      <c r="L30" s="27">
        <v>2</v>
      </c>
      <c r="M30" s="27">
        <v>1</v>
      </c>
      <c r="N30" s="27"/>
      <c r="O30" s="28">
        <f t="shared" si="2"/>
        <v>11</v>
      </c>
      <c r="P30" s="27"/>
      <c r="Q30" s="21"/>
      <c r="R30" s="96">
        <f t="shared" si="3"/>
        <v>10.45</v>
      </c>
      <c r="S30" s="6">
        <v>1.9</v>
      </c>
      <c r="T30" s="5">
        <v>1.2</v>
      </c>
      <c r="U30" s="4"/>
      <c r="V30" s="98">
        <f t="shared" si="4"/>
        <v>10.700000000000001</v>
      </c>
      <c r="W30" s="6">
        <v>2</v>
      </c>
      <c r="X30" s="5">
        <v>1.8</v>
      </c>
      <c r="Y30" s="4"/>
      <c r="Z30" s="99">
        <f t="shared" si="5"/>
        <v>10.2</v>
      </c>
      <c r="AA30" s="6">
        <v>2</v>
      </c>
      <c r="AB30" s="5">
        <v>2</v>
      </c>
      <c r="AC30" s="27"/>
      <c r="AD30" s="97">
        <f t="shared" si="6"/>
        <v>10</v>
      </c>
    </row>
    <row r="31" spans="2:30" ht="12.75">
      <c r="B31" s="3">
        <v>12</v>
      </c>
      <c r="C31" s="143" t="s">
        <v>265</v>
      </c>
      <c r="D31" s="143" t="s">
        <v>345</v>
      </c>
      <c r="E31" s="115">
        <f t="shared" si="0"/>
        <v>31.1</v>
      </c>
      <c r="F31" s="162"/>
      <c r="G31" s="103"/>
      <c r="H31" s="47">
        <v>2</v>
      </c>
      <c r="I31" s="27">
        <v>0.6</v>
      </c>
      <c r="J31" s="27"/>
      <c r="K31" s="28">
        <f t="shared" si="1"/>
        <v>11.4</v>
      </c>
      <c r="L31" s="27">
        <v>2</v>
      </c>
      <c r="M31" s="27">
        <v>2.4</v>
      </c>
      <c r="N31" s="27"/>
      <c r="O31" s="28">
        <f t="shared" si="2"/>
        <v>9.6</v>
      </c>
      <c r="P31" s="27"/>
      <c r="Q31" s="21"/>
      <c r="R31" s="96">
        <f t="shared" si="3"/>
        <v>10.5</v>
      </c>
      <c r="S31" s="6">
        <v>1.9</v>
      </c>
      <c r="T31" s="5">
        <v>4.7</v>
      </c>
      <c r="U31" s="4"/>
      <c r="V31" s="98">
        <f t="shared" si="4"/>
        <v>7.199999999999999</v>
      </c>
      <c r="W31" s="6">
        <v>2</v>
      </c>
      <c r="X31" s="5">
        <v>1.9</v>
      </c>
      <c r="Y31" s="4"/>
      <c r="Z31" s="99">
        <f t="shared" si="5"/>
        <v>10.1</v>
      </c>
      <c r="AA31" s="6">
        <v>1.9</v>
      </c>
      <c r="AB31" s="5">
        <v>1.4</v>
      </c>
      <c r="AC31" s="27"/>
      <c r="AD31" s="97">
        <f t="shared" si="6"/>
        <v>10.5</v>
      </c>
    </row>
    <row r="32" spans="2:30" ht="12.75">
      <c r="B32" s="3">
        <v>13</v>
      </c>
      <c r="C32" s="143" t="s">
        <v>144</v>
      </c>
      <c r="D32" s="143" t="s">
        <v>146</v>
      </c>
      <c r="E32" s="115">
        <f t="shared" si="0"/>
        <v>30.7</v>
      </c>
      <c r="F32" s="161"/>
      <c r="G32" s="103"/>
      <c r="H32" s="47">
        <v>2</v>
      </c>
      <c r="I32" s="27">
        <v>1.9</v>
      </c>
      <c r="J32" s="27"/>
      <c r="K32" s="28">
        <f t="shared" si="1"/>
        <v>10.1</v>
      </c>
      <c r="L32" s="47">
        <v>2</v>
      </c>
      <c r="M32" s="27">
        <v>2.3</v>
      </c>
      <c r="N32" s="27"/>
      <c r="O32" s="28">
        <f t="shared" si="2"/>
        <v>9.7</v>
      </c>
      <c r="P32" s="47"/>
      <c r="Q32" s="21"/>
      <c r="R32" s="96">
        <f t="shared" si="3"/>
        <v>9.899999999999999</v>
      </c>
      <c r="S32" s="6">
        <v>2</v>
      </c>
      <c r="T32" s="5">
        <v>2.3</v>
      </c>
      <c r="U32" s="4"/>
      <c r="V32" s="98">
        <f t="shared" si="4"/>
        <v>9.7</v>
      </c>
      <c r="W32" s="6">
        <v>1.6</v>
      </c>
      <c r="X32" s="5">
        <v>2</v>
      </c>
      <c r="Y32" s="4"/>
      <c r="Z32" s="99">
        <f t="shared" si="5"/>
        <v>9.6</v>
      </c>
      <c r="AA32" s="6">
        <v>1.9</v>
      </c>
      <c r="AB32" s="5">
        <v>0.8</v>
      </c>
      <c r="AC32" s="27"/>
      <c r="AD32" s="97">
        <f t="shared" si="6"/>
        <v>11.1</v>
      </c>
    </row>
    <row r="33" spans="2:30" ht="12.75">
      <c r="B33" s="3">
        <v>14</v>
      </c>
      <c r="C33" s="143" t="s">
        <v>315</v>
      </c>
      <c r="D33" s="143" t="s">
        <v>322</v>
      </c>
      <c r="E33" s="115">
        <f t="shared" si="0"/>
        <v>30.699999999999996</v>
      </c>
      <c r="F33" s="162"/>
      <c r="G33" s="103"/>
      <c r="H33" s="47">
        <v>2</v>
      </c>
      <c r="I33" s="27">
        <v>4</v>
      </c>
      <c r="J33" s="27"/>
      <c r="K33" s="28">
        <f t="shared" si="1"/>
        <v>8</v>
      </c>
      <c r="L33" s="47">
        <v>2</v>
      </c>
      <c r="M33" s="27">
        <v>2</v>
      </c>
      <c r="N33" s="27"/>
      <c r="O33" s="28">
        <f t="shared" si="2"/>
        <v>10</v>
      </c>
      <c r="P33" s="47"/>
      <c r="Q33" s="21"/>
      <c r="R33" s="96">
        <f t="shared" si="3"/>
        <v>9</v>
      </c>
      <c r="S33" s="6">
        <v>2</v>
      </c>
      <c r="T33" s="5">
        <v>1.4</v>
      </c>
      <c r="U33" s="4"/>
      <c r="V33" s="98">
        <f t="shared" si="4"/>
        <v>10.6</v>
      </c>
      <c r="W33" s="6">
        <v>1.9</v>
      </c>
      <c r="X33" s="5">
        <v>2</v>
      </c>
      <c r="Y33" s="4"/>
      <c r="Z33" s="99">
        <f t="shared" si="5"/>
        <v>9.9</v>
      </c>
      <c r="AA33" s="6">
        <v>2</v>
      </c>
      <c r="AB33" s="5">
        <v>0.8</v>
      </c>
      <c r="AC33" s="27">
        <v>1</v>
      </c>
      <c r="AD33" s="97">
        <f t="shared" si="6"/>
        <v>10.2</v>
      </c>
    </row>
    <row r="34" spans="2:30" ht="12.75">
      <c r="B34" s="3">
        <v>15</v>
      </c>
      <c r="C34" s="143" t="s">
        <v>315</v>
      </c>
      <c r="D34" s="143" t="s">
        <v>321</v>
      </c>
      <c r="E34" s="115">
        <f t="shared" si="0"/>
        <v>30.5</v>
      </c>
      <c r="F34" s="161"/>
      <c r="G34" s="103"/>
      <c r="H34" s="47">
        <v>0</v>
      </c>
      <c r="I34" s="27">
        <v>0</v>
      </c>
      <c r="J34" s="27"/>
      <c r="K34" s="28">
        <f t="shared" si="1"/>
        <v>0</v>
      </c>
      <c r="L34" s="47">
        <v>2</v>
      </c>
      <c r="M34" s="27">
        <v>2.2</v>
      </c>
      <c r="N34" s="27"/>
      <c r="O34" s="28">
        <f t="shared" si="2"/>
        <v>9.8</v>
      </c>
      <c r="P34" s="47"/>
      <c r="Q34" s="21"/>
      <c r="R34" s="96">
        <f t="shared" si="3"/>
        <v>4.9</v>
      </c>
      <c r="S34" s="6">
        <v>1.8</v>
      </c>
      <c r="T34" s="5">
        <v>2.3</v>
      </c>
      <c r="U34" s="4"/>
      <c r="V34" s="98">
        <f t="shared" si="4"/>
        <v>9.5</v>
      </c>
      <c r="W34" s="6">
        <v>1.8</v>
      </c>
      <c r="X34" s="5">
        <v>1.6</v>
      </c>
      <c r="Y34" s="4"/>
      <c r="Z34" s="99">
        <f t="shared" si="5"/>
        <v>10.200000000000001</v>
      </c>
      <c r="AA34" s="6">
        <v>2</v>
      </c>
      <c r="AB34" s="5">
        <v>1.2</v>
      </c>
      <c r="AC34" s="27"/>
      <c r="AD34" s="97">
        <f t="shared" si="6"/>
        <v>10.8</v>
      </c>
    </row>
    <row r="35" spans="2:30" ht="12.75">
      <c r="B35" s="3">
        <v>16</v>
      </c>
      <c r="C35" s="143" t="s">
        <v>265</v>
      </c>
      <c r="D35" s="143" t="s">
        <v>278</v>
      </c>
      <c r="E35" s="115">
        <f t="shared" si="0"/>
        <v>30.249999999999996</v>
      </c>
      <c r="F35" s="162"/>
      <c r="G35" s="103"/>
      <c r="H35" s="47">
        <v>1.5</v>
      </c>
      <c r="I35" s="27">
        <v>0.3</v>
      </c>
      <c r="J35" s="27"/>
      <c r="K35" s="28">
        <f t="shared" si="1"/>
        <v>11.2</v>
      </c>
      <c r="L35" s="47">
        <v>1.5</v>
      </c>
      <c r="M35" s="27">
        <v>1</v>
      </c>
      <c r="N35" s="27"/>
      <c r="O35" s="28">
        <f t="shared" si="2"/>
        <v>10.5</v>
      </c>
      <c r="P35" s="47"/>
      <c r="Q35" s="21"/>
      <c r="R35" s="96">
        <f t="shared" si="3"/>
        <v>10.85</v>
      </c>
      <c r="S35" s="6">
        <v>1.7</v>
      </c>
      <c r="T35" s="5">
        <v>3</v>
      </c>
      <c r="U35" s="4"/>
      <c r="V35" s="98">
        <f t="shared" si="4"/>
        <v>8.7</v>
      </c>
      <c r="W35" s="6">
        <v>1.9</v>
      </c>
      <c r="X35" s="5">
        <v>2.7</v>
      </c>
      <c r="Y35" s="4"/>
      <c r="Z35" s="99">
        <f t="shared" si="5"/>
        <v>9.2</v>
      </c>
      <c r="AA35" s="6">
        <v>1.7</v>
      </c>
      <c r="AB35" s="5">
        <v>1.5</v>
      </c>
      <c r="AC35" s="27"/>
      <c r="AD35" s="97">
        <f t="shared" si="6"/>
        <v>10.2</v>
      </c>
    </row>
    <row r="36" spans="2:30" ht="12.75">
      <c r="B36" s="3">
        <v>17</v>
      </c>
      <c r="C36" s="143" t="s">
        <v>265</v>
      </c>
      <c r="D36" s="143" t="s">
        <v>269</v>
      </c>
      <c r="E36" s="115">
        <f t="shared" si="0"/>
        <v>30.05</v>
      </c>
      <c r="F36" s="161"/>
      <c r="G36" s="103"/>
      <c r="H36" s="47">
        <v>2</v>
      </c>
      <c r="I36" s="27">
        <v>2.6</v>
      </c>
      <c r="J36" s="27"/>
      <c r="K36" s="28">
        <f t="shared" si="1"/>
        <v>9.4</v>
      </c>
      <c r="L36" s="47">
        <v>2</v>
      </c>
      <c r="M36" s="27">
        <v>1.7</v>
      </c>
      <c r="N36" s="27"/>
      <c r="O36" s="28">
        <f t="shared" si="2"/>
        <v>10.3</v>
      </c>
      <c r="P36" s="47"/>
      <c r="Q36" s="21"/>
      <c r="R36" s="96">
        <f t="shared" si="3"/>
        <v>9.850000000000001</v>
      </c>
      <c r="S36" s="6">
        <v>1.9</v>
      </c>
      <c r="T36" s="5">
        <v>3.6</v>
      </c>
      <c r="U36" s="4"/>
      <c r="V36" s="98">
        <f t="shared" si="4"/>
        <v>8.3</v>
      </c>
      <c r="W36" s="6">
        <v>1.9</v>
      </c>
      <c r="X36" s="5">
        <v>2.1</v>
      </c>
      <c r="Y36" s="4"/>
      <c r="Z36" s="99">
        <f t="shared" si="5"/>
        <v>9.8</v>
      </c>
      <c r="AA36" s="6">
        <v>1.6</v>
      </c>
      <c r="AB36" s="5">
        <v>1.2</v>
      </c>
      <c r="AC36" s="27"/>
      <c r="AD36" s="97">
        <f t="shared" si="6"/>
        <v>10.4</v>
      </c>
    </row>
    <row r="37" spans="2:30" ht="12.75">
      <c r="B37" s="3">
        <v>18</v>
      </c>
      <c r="C37" s="143" t="s">
        <v>265</v>
      </c>
      <c r="D37" s="143" t="s">
        <v>282</v>
      </c>
      <c r="E37" s="115">
        <f t="shared" si="0"/>
        <v>30</v>
      </c>
      <c r="F37" s="168"/>
      <c r="G37" s="103"/>
      <c r="H37" s="47">
        <v>1.5</v>
      </c>
      <c r="I37" s="27">
        <v>2</v>
      </c>
      <c r="J37" s="27"/>
      <c r="K37" s="28">
        <f t="shared" si="1"/>
        <v>9.5</v>
      </c>
      <c r="L37" s="47">
        <v>2</v>
      </c>
      <c r="M37" s="27">
        <v>3.3</v>
      </c>
      <c r="N37" s="27"/>
      <c r="O37" s="28">
        <f t="shared" si="2"/>
        <v>8.7</v>
      </c>
      <c r="P37" s="47"/>
      <c r="Q37" s="21"/>
      <c r="R37" s="96">
        <f t="shared" si="3"/>
        <v>9.1</v>
      </c>
      <c r="S37" s="6">
        <v>1.3</v>
      </c>
      <c r="T37" s="5">
        <v>3.8</v>
      </c>
      <c r="U37" s="4"/>
      <c r="V37" s="98">
        <f t="shared" si="4"/>
        <v>7.5</v>
      </c>
      <c r="W37" s="6">
        <v>1.9</v>
      </c>
      <c r="X37" s="5">
        <v>2.1</v>
      </c>
      <c r="Y37" s="4"/>
      <c r="Z37" s="99">
        <f t="shared" si="5"/>
        <v>9.8</v>
      </c>
      <c r="AA37" s="6">
        <v>1.9</v>
      </c>
      <c r="AB37" s="5">
        <v>0.8</v>
      </c>
      <c r="AC37" s="27"/>
      <c r="AD37" s="97">
        <f t="shared" si="6"/>
        <v>11.1</v>
      </c>
    </row>
    <row r="38" spans="2:30" ht="12.75">
      <c r="B38" s="3">
        <v>19</v>
      </c>
      <c r="C38" s="143" t="s">
        <v>265</v>
      </c>
      <c r="D38" s="143" t="s">
        <v>270</v>
      </c>
      <c r="E38" s="115">
        <f t="shared" si="0"/>
        <v>29.4</v>
      </c>
      <c r="F38" s="166"/>
      <c r="G38" s="103"/>
      <c r="H38" s="47">
        <v>1.5</v>
      </c>
      <c r="I38" s="27">
        <v>0.4</v>
      </c>
      <c r="J38" s="27"/>
      <c r="K38" s="28">
        <f t="shared" si="1"/>
        <v>11.1</v>
      </c>
      <c r="L38" s="47">
        <v>0</v>
      </c>
      <c r="M38" s="27">
        <v>0</v>
      </c>
      <c r="N38" s="29"/>
      <c r="O38" s="28">
        <f t="shared" si="2"/>
        <v>0</v>
      </c>
      <c r="P38" s="47"/>
      <c r="Q38" s="21"/>
      <c r="R38" s="96">
        <f t="shared" si="3"/>
        <v>5.55</v>
      </c>
      <c r="S38" s="6">
        <v>1.6</v>
      </c>
      <c r="T38" s="5">
        <v>3.1</v>
      </c>
      <c r="U38" s="4"/>
      <c r="V38" s="98">
        <f t="shared" si="4"/>
        <v>8.5</v>
      </c>
      <c r="W38" s="6">
        <v>1.6</v>
      </c>
      <c r="X38" s="5">
        <v>1.6</v>
      </c>
      <c r="Y38" s="4"/>
      <c r="Z38" s="99">
        <f t="shared" si="5"/>
        <v>10</v>
      </c>
      <c r="AA38" s="6">
        <v>1.9</v>
      </c>
      <c r="AB38" s="5">
        <v>1</v>
      </c>
      <c r="AC38" s="27"/>
      <c r="AD38" s="97">
        <f t="shared" si="6"/>
        <v>10.9</v>
      </c>
    </row>
    <row r="39" spans="2:30" ht="12.75">
      <c r="B39" s="3">
        <v>20</v>
      </c>
      <c r="C39" s="143" t="s">
        <v>283</v>
      </c>
      <c r="D39" s="143" t="s">
        <v>286</v>
      </c>
      <c r="E39" s="115">
        <f t="shared" si="0"/>
        <v>29.200000000000003</v>
      </c>
      <c r="F39" s="166"/>
      <c r="G39" s="103"/>
      <c r="H39" s="47">
        <v>0</v>
      </c>
      <c r="I39" s="27">
        <v>0</v>
      </c>
      <c r="J39" s="27"/>
      <c r="K39" s="28">
        <f t="shared" si="1"/>
        <v>0</v>
      </c>
      <c r="L39" s="47">
        <v>2</v>
      </c>
      <c r="M39" s="27">
        <v>2.3</v>
      </c>
      <c r="N39" s="27"/>
      <c r="O39" s="28">
        <f t="shared" si="2"/>
        <v>9.7</v>
      </c>
      <c r="P39" s="47"/>
      <c r="Q39" s="21"/>
      <c r="R39" s="96">
        <f t="shared" si="3"/>
        <v>4.85</v>
      </c>
      <c r="S39" s="6">
        <v>1.9</v>
      </c>
      <c r="T39" s="5">
        <v>3</v>
      </c>
      <c r="U39" s="4"/>
      <c r="V39" s="98">
        <f t="shared" si="4"/>
        <v>8.9</v>
      </c>
      <c r="W39" s="6">
        <v>2</v>
      </c>
      <c r="X39" s="5">
        <v>1.2</v>
      </c>
      <c r="Y39" s="4"/>
      <c r="Z39" s="99">
        <f t="shared" si="5"/>
        <v>10.8</v>
      </c>
      <c r="AA39" s="6">
        <v>2</v>
      </c>
      <c r="AB39" s="5">
        <v>2.5</v>
      </c>
      <c r="AC39" s="27"/>
      <c r="AD39" s="97">
        <f t="shared" si="6"/>
        <v>9.5</v>
      </c>
    </row>
    <row r="40" spans="2:30" ht="12.75">
      <c r="B40" s="3">
        <v>21</v>
      </c>
      <c r="C40" s="143" t="s">
        <v>265</v>
      </c>
      <c r="D40" s="143" t="s">
        <v>267</v>
      </c>
      <c r="E40" s="115">
        <v>27.35</v>
      </c>
      <c r="F40" s="166"/>
      <c r="G40" s="103"/>
      <c r="H40" s="47">
        <v>1.5</v>
      </c>
      <c r="I40" s="27">
        <v>1.2</v>
      </c>
      <c r="J40" s="27"/>
      <c r="K40" s="28">
        <f t="shared" si="1"/>
        <v>10.3</v>
      </c>
      <c r="L40" s="47">
        <v>0</v>
      </c>
      <c r="M40" s="27">
        <v>0</v>
      </c>
      <c r="N40" s="27"/>
      <c r="O40" s="28">
        <f t="shared" si="2"/>
        <v>0</v>
      </c>
      <c r="P40" s="47"/>
      <c r="Q40" s="21"/>
      <c r="R40" s="96">
        <f t="shared" si="3"/>
        <v>5.15</v>
      </c>
      <c r="S40" s="6">
        <v>1.2</v>
      </c>
      <c r="T40" s="5">
        <v>9.6</v>
      </c>
      <c r="U40" s="4"/>
      <c r="V40" s="221">
        <f t="shared" si="4"/>
        <v>1.6000000000000003</v>
      </c>
      <c r="W40" s="6">
        <v>1.9</v>
      </c>
      <c r="X40" s="5">
        <v>1.1</v>
      </c>
      <c r="Y40" s="4"/>
      <c r="Z40" s="99">
        <f t="shared" si="5"/>
        <v>10.8</v>
      </c>
      <c r="AA40" s="6">
        <v>1.9</v>
      </c>
      <c r="AB40" s="5">
        <v>0.5</v>
      </c>
      <c r="AC40" s="27"/>
      <c r="AD40" s="97">
        <f t="shared" si="6"/>
        <v>11.4</v>
      </c>
    </row>
    <row r="41" spans="2:30" ht="12.75">
      <c r="B41" s="3">
        <v>22</v>
      </c>
      <c r="C41" s="143" t="s">
        <v>265</v>
      </c>
      <c r="D41" s="143" t="s">
        <v>266</v>
      </c>
      <c r="E41" s="115">
        <v>25.65</v>
      </c>
      <c r="F41" s="166"/>
      <c r="G41" s="103"/>
      <c r="H41" s="47">
        <v>1.5</v>
      </c>
      <c r="I41" s="27">
        <v>1</v>
      </c>
      <c r="J41" s="27"/>
      <c r="K41" s="28">
        <f t="shared" si="1"/>
        <v>10.5</v>
      </c>
      <c r="L41" s="47">
        <v>0</v>
      </c>
      <c r="M41" s="27">
        <v>0</v>
      </c>
      <c r="N41" s="27"/>
      <c r="O41" s="28">
        <f t="shared" si="2"/>
        <v>0</v>
      </c>
      <c r="P41" s="47"/>
      <c r="Q41" s="21"/>
      <c r="R41" s="96">
        <f t="shared" si="3"/>
        <v>5.25</v>
      </c>
      <c r="S41" s="6">
        <v>1.9</v>
      </c>
      <c r="T41" s="5">
        <v>6.7</v>
      </c>
      <c r="U41" s="4"/>
      <c r="V41" s="221">
        <f t="shared" si="4"/>
        <v>5.199999999999999</v>
      </c>
      <c r="W41" s="6">
        <v>1.9</v>
      </c>
      <c r="X41" s="5">
        <v>2.3</v>
      </c>
      <c r="Y41" s="4"/>
      <c r="Z41" s="99">
        <f t="shared" si="5"/>
        <v>9.6</v>
      </c>
      <c r="AA41" s="6">
        <v>1.9</v>
      </c>
      <c r="AB41" s="5">
        <v>1.1</v>
      </c>
      <c r="AC41" s="27"/>
      <c r="AD41" s="97">
        <f t="shared" si="6"/>
        <v>10.8</v>
      </c>
    </row>
    <row r="42" spans="2:30" ht="13.5" thickBot="1">
      <c r="B42" s="3">
        <v>23</v>
      </c>
      <c r="C42" s="143"/>
      <c r="D42" s="143"/>
      <c r="E42" s="115">
        <f>SUM(LARGE(R42:AD42,1),LARGE(R42:AD42,2),LARGE(R42:AD42,3))</f>
        <v>0</v>
      </c>
      <c r="F42" s="166"/>
      <c r="G42" s="103"/>
      <c r="H42" s="47"/>
      <c r="I42" s="27"/>
      <c r="J42" s="27"/>
      <c r="K42" s="28">
        <f t="shared" si="1"/>
        <v>0</v>
      </c>
      <c r="L42" s="47"/>
      <c r="M42" s="27"/>
      <c r="N42" s="27"/>
      <c r="O42" s="28">
        <f t="shared" si="2"/>
        <v>0</v>
      </c>
      <c r="P42" s="47"/>
      <c r="Q42" s="21"/>
      <c r="R42" s="96">
        <f t="shared" si="3"/>
        <v>0</v>
      </c>
      <c r="S42" s="6"/>
      <c r="T42" s="5"/>
      <c r="U42" s="4"/>
      <c r="V42" s="98">
        <f t="shared" si="4"/>
        <v>0</v>
      </c>
      <c r="W42" s="6"/>
      <c r="X42" s="5"/>
      <c r="Y42" s="4"/>
      <c r="Z42" s="99">
        <f t="shared" si="5"/>
        <v>0</v>
      </c>
      <c r="AA42" s="6"/>
      <c r="AB42" s="5"/>
      <c r="AC42" s="27"/>
      <c r="AD42" s="97">
        <f t="shared" si="6"/>
        <v>0</v>
      </c>
    </row>
    <row r="43" spans="6:30" ht="12.75">
      <c r="F43" s="19"/>
      <c r="G43" s="19"/>
      <c r="H43" s="22"/>
      <c r="I43" s="22"/>
      <c r="J43" s="22"/>
      <c r="K43" s="114"/>
      <c r="L43" s="22"/>
      <c r="M43" s="22"/>
      <c r="N43" s="22"/>
      <c r="O43" s="114"/>
      <c r="R43" s="114"/>
      <c r="Z43" s="114"/>
      <c r="AD43" s="114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H56" s="22"/>
      <c r="I56" s="22"/>
      <c r="J56" s="22"/>
      <c r="L56" s="22"/>
      <c r="M56" s="22"/>
      <c r="N56" s="22"/>
    </row>
    <row r="57" spans="6:14" ht="12.75">
      <c r="F57" s="19"/>
      <c r="G57" s="19"/>
      <c r="H57" s="22"/>
      <c r="I57" s="22"/>
      <c r="J57" s="22"/>
      <c r="L57" s="22"/>
      <c r="M57" s="22"/>
      <c r="N57" s="22"/>
    </row>
    <row r="58" spans="6:14" ht="12.75">
      <c r="F58" s="19"/>
      <c r="G58" s="19"/>
      <c r="H58" s="22"/>
      <c r="I58" s="22"/>
      <c r="J58" s="22"/>
      <c r="L58" s="22"/>
      <c r="M58" s="22"/>
      <c r="N58" s="22"/>
    </row>
    <row r="59" spans="6:14" ht="12.75">
      <c r="F59" s="19"/>
      <c r="G59" s="19"/>
      <c r="H59" s="22"/>
      <c r="I59" s="22"/>
      <c r="J59" s="22"/>
      <c r="L59" s="22"/>
      <c r="M59" s="22"/>
      <c r="N59" s="22"/>
    </row>
    <row r="60" spans="6:14" ht="12.75">
      <c r="F60" s="19"/>
      <c r="G60" s="19"/>
      <c r="H60" s="22"/>
      <c r="I60" s="22"/>
      <c r="J60" s="22"/>
      <c r="L60" s="22"/>
      <c r="M60" s="22"/>
      <c r="N60" s="22"/>
    </row>
    <row r="61" spans="6:14" ht="12.75">
      <c r="F61" s="19"/>
      <c r="G61" s="19"/>
      <c r="H61" s="22"/>
      <c r="I61" s="22"/>
      <c r="J61" s="22"/>
      <c r="L61" s="22"/>
      <c r="M61" s="22"/>
      <c r="N61" s="22"/>
    </row>
    <row r="62" spans="6:14" ht="12.75">
      <c r="F62" s="19"/>
      <c r="G62" s="19"/>
      <c r="H62" s="22"/>
      <c r="I62" s="22"/>
      <c r="J62" s="22"/>
      <c r="L62" s="22"/>
      <c r="M62" s="22"/>
      <c r="N62" s="22"/>
    </row>
    <row r="63" spans="6:14" ht="12.75">
      <c r="F63" s="19"/>
      <c r="G63" s="19"/>
      <c r="H63" s="22"/>
      <c r="I63" s="22"/>
      <c r="J63" s="22"/>
      <c r="L63" s="22"/>
      <c r="M63" s="22"/>
      <c r="N63" s="22"/>
    </row>
    <row r="64" spans="6:14" ht="12.75">
      <c r="F64" s="19"/>
      <c r="G64" s="19"/>
      <c r="H64" s="22"/>
      <c r="I64" s="22"/>
      <c r="J64" s="22"/>
      <c r="L64" s="22"/>
      <c r="M64" s="22"/>
      <c r="N64" s="22"/>
    </row>
    <row r="65" spans="6:14" ht="12.75">
      <c r="F65" s="19"/>
      <c r="G65" s="19"/>
      <c r="H65" s="22"/>
      <c r="I65" s="22"/>
      <c r="J65" s="22"/>
      <c r="L65" s="22"/>
      <c r="M65" s="22"/>
      <c r="N65" s="22"/>
    </row>
    <row r="66" spans="6:14" ht="12.75">
      <c r="F66" s="19"/>
      <c r="G66" s="19"/>
      <c r="H66" s="22"/>
      <c r="I66" s="22"/>
      <c r="J66" s="22"/>
      <c r="L66" s="22"/>
      <c r="M66" s="22"/>
      <c r="N66" s="22"/>
    </row>
    <row r="67" spans="6:14" ht="12.75">
      <c r="F67" s="19"/>
      <c r="G67" s="19"/>
      <c r="H67" s="22"/>
      <c r="I67" s="22"/>
      <c r="J67" s="22"/>
      <c r="L67" s="22"/>
      <c r="M67" s="22"/>
      <c r="N67" s="22"/>
    </row>
    <row r="68" spans="6:14" ht="12.75">
      <c r="F68" s="19"/>
      <c r="G68" s="19"/>
      <c r="H68" s="22"/>
      <c r="I68" s="22"/>
      <c r="J68" s="22"/>
      <c r="L68" s="22"/>
      <c r="M68" s="22"/>
      <c r="N68" s="22"/>
    </row>
    <row r="69" spans="6:14" ht="12.75">
      <c r="F69" s="19"/>
      <c r="G69" s="19"/>
      <c r="H69" s="22"/>
      <c r="I69" s="22"/>
      <c r="J69" s="22"/>
      <c r="L69" s="22"/>
      <c r="M69" s="22"/>
      <c r="N69" s="22"/>
    </row>
    <row r="70" spans="6:14" ht="12.75">
      <c r="F70" s="19"/>
      <c r="G70" s="19"/>
      <c r="J70" s="22"/>
      <c r="N70" s="22"/>
    </row>
    <row r="71" spans="6:14" ht="12.75">
      <c r="F71" s="19"/>
      <c r="G71" s="19"/>
      <c r="J71" s="22"/>
      <c r="N71" s="22"/>
    </row>
    <row r="72" spans="6:14" ht="12.75">
      <c r="F72" s="19"/>
      <c r="G72" s="19"/>
      <c r="J72" s="22"/>
      <c r="N72" s="22"/>
    </row>
    <row r="73" spans="6:14" ht="12.75">
      <c r="F73" s="19"/>
      <c r="G73" s="19"/>
      <c r="J73" s="22"/>
      <c r="N73" s="22"/>
    </row>
    <row r="74" spans="6:14" ht="12.75">
      <c r="F74" s="19"/>
      <c r="G74" s="19"/>
      <c r="J74" s="22"/>
      <c r="N74" s="22"/>
    </row>
    <row r="75" spans="6:14" ht="12.75">
      <c r="F75" s="19"/>
      <c r="G75" s="19"/>
      <c r="J75" s="22"/>
      <c r="N75" s="22"/>
    </row>
    <row r="76" spans="6:14" ht="12.75">
      <c r="F76" s="19"/>
      <c r="G76" s="19"/>
      <c r="J76" s="22"/>
      <c r="N76" s="22"/>
    </row>
    <row r="77" spans="6:14" ht="12.75">
      <c r="F77" s="19"/>
      <c r="G77" s="19"/>
      <c r="J77" s="22"/>
      <c r="N77" s="22"/>
    </row>
    <row r="78" spans="6:14" ht="12.75">
      <c r="F78" s="19"/>
      <c r="G78" s="19"/>
      <c r="J78" s="22"/>
      <c r="N78" s="22"/>
    </row>
    <row r="79" spans="6:14" ht="12.75">
      <c r="F79" s="19"/>
      <c r="G79" s="19"/>
      <c r="J79" s="22"/>
      <c r="N79" s="22"/>
    </row>
    <row r="80" spans="6:7" ht="12.75">
      <c r="F80" s="19"/>
      <c r="G80" s="19"/>
    </row>
    <row r="81" spans="6:7" ht="12.75">
      <c r="F81" s="19"/>
      <c r="G81" s="19"/>
    </row>
    <row r="82" spans="6:7" ht="12.75">
      <c r="F82" s="19"/>
      <c r="G82" s="19"/>
    </row>
    <row r="83" spans="6:7" ht="12.75">
      <c r="F83" s="19"/>
      <c r="G83" s="19"/>
    </row>
    <row r="84" spans="6:7" ht="12.75">
      <c r="F84" s="19"/>
      <c r="G84" s="19"/>
    </row>
    <row r="85" spans="6:7" ht="12.75">
      <c r="F85" s="19"/>
      <c r="G85" s="19"/>
    </row>
  </sheetData>
  <sheetProtection/>
  <mergeCells count="21">
    <mergeCell ref="D8:Q8"/>
    <mergeCell ref="D9:Q9"/>
    <mergeCell ref="H17:K17"/>
    <mergeCell ref="P13:P19"/>
    <mergeCell ref="Q13:Q19"/>
    <mergeCell ref="G15:G19"/>
    <mergeCell ref="H11:I11"/>
    <mergeCell ref="R13:R19"/>
    <mergeCell ref="L17:O17"/>
    <mergeCell ref="L14:O14"/>
    <mergeCell ref="S14:V14"/>
    <mergeCell ref="W14:Z14"/>
    <mergeCell ref="AA14:AD14"/>
    <mergeCell ref="B2:AD2"/>
    <mergeCell ref="D5:Q5"/>
    <mergeCell ref="D6:Q6"/>
    <mergeCell ref="D7:Q7"/>
    <mergeCell ref="C3:AD3"/>
    <mergeCell ref="W4:AD4"/>
    <mergeCell ref="W5:AD5"/>
    <mergeCell ref="W6:AD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72"/>
  <sheetViews>
    <sheetView zoomScalePageLayoutView="0" workbookViewId="0" topLeftCell="B19">
      <selection activeCell="B31" sqref="A31:IV40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57421875" style="0" customWidth="1"/>
    <col min="22" max="22" width="6.28125" style="0" customWidth="1"/>
    <col min="23" max="24" width="5.28125" style="0" customWidth="1"/>
    <col min="25" max="25" width="5.574218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8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97" t="s">
        <v>11</v>
      </c>
      <c r="X4" s="298"/>
      <c r="Y4" s="298"/>
      <c r="Z4" s="298"/>
      <c r="AA4" s="298"/>
      <c r="AB4" s="298"/>
      <c r="AC4" s="298"/>
      <c r="AD4" s="299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W5" s="279"/>
      <c r="X5" s="280"/>
      <c r="Y5" s="280"/>
      <c r="Z5" s="280"/>
      <c r="AA5" s="280"/>
      <c r="AB5" s="280"/>
      <c r="AC5" s="280"/>
      <c r="AD5" s="281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W6" s="282" t="s">
        <v>64</v>
      </c>
      <c r="X6" s="283"/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W7" s="282"/>
      <c r="X7" s="283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W8" s="127"/>
      <c r="X8" s="14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63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37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6" t="s">
        <v>315</v>
      </c>
      <c r="D20" s="146" t="s">
        <v>325</v>
      </c>
      <c r="E20" s="115">
        <f aca="true" t="shared" si="0" ref="E20:E27">SUM(LARGE(R20:AD20,1),LARGE(R20:AD20,2),LARGE(R20:AD20,3))</f>
        <v>36.15</v>
      </c>
      <c r="F20" s="160"/>
      <c r="G20" s="137"/>
      <c r="H20" s="47">
        <v>3</v>
      </c>
      <c r="I20" s="27">
        <v>0.9</v>
      </c>
      <c r="J20" s="27"/>
      <c r="K20" s="28">
        <f aca="true" t="shared" si="1" ref="K20:K27">IF(SUM(H20:I20)&gt;0,SUM(H20,(10-(I20+J20)),0),0)</f>
        <v>12.1</v>
      </c>
      <c r="L20" s="46">
        <v>3</v>
      </c>
      <c r="M20" s="27">
        <v>0.6</v>
      </c>
      <c r="N20" s="27"/>
      <c r="O20" s="28">
        <f aca="true" t="shared" si="2" ref="O20:O27">IF(SUM(L20:M20)&gt;0,SUM(L20,(10-(M20+N20)),0),0)</f>
        <v>12.4</v>
      </c>
      <c r="P20" s="46"/>
      <c r="Q20" s="21"/>
      <c r="R20" s="96">
        <f aca="true" t="shared" si="3" ref="R20:R27">SUM((AVERAGE(K20,O20)),-P20)</f>
        <v>12.25</v>
      </c>
      <c r="S20" s="6">
        <v>3</v>
      </c>
      <c r="T20" s="5">
        <v>1.1</v>
      </c>
      <c r="U20" s="4"/>
      <c r="V20" s="98">
        <f aca="true" t="shared" si="4" ref="V20:V27">IF(SUM(S20:T20)&gt;0,SUM(S20,(10-(T20+U20)),0),0)</f>
        <v>11.9</v>
      </c>
      <c r="W20" s="6">
        <v>3</v>
      </c>
      <c r="X20" s="5">
        <v>3.8</v>
      </c>
      <c r="Y20" s="5"/>
      <c r="Z20" s="99">
        <f aca="true" t="shared" si="5" ref="Z20:Z27">IF(SUM(W20:X20)&gt;0,SUM(W20,(10-(X20+Y20)),0),0)</f>
        <v>9.2</v>
      </c>
      <c r="AA20" s="6">
        <v>3</v>
      </c>
      <c r="AB20" s="5">
        <v>1</v>
      </c>
      <c r="AC20" s="27"/>
      <c r="AD20" s="97">
        <f aca="true" t="shared" si="6" ref="AD20:AD27">IF(SUM(AA20:AB20)&gt;0,SUM(AA20,(10-(AB20+AC20)),0),0)</f>
        <v>12</v>
      </c>
    </row>
    <row r="21" spans="2:30" ht="12.75">
      <c r="B21" s="167">
        <v>2</v>
      </c>
      <c r="C21" s="143" t="s">
        <v>65</v>
      </c>
      <c r="D21" s="143" t="s">
        <v>88</v>
      </c>
      <c r="E21" s="115">
        <f t="shared" si="0"/>
        <v>35.1</v>
      </c>
      <c r="F21" s="161"/>
      <c r="G21" s="103"/>
      <c r="H21" s="47">
        <v>2</v>
      </c>
      <c r="I21" s="27">
        <v>0.9</v>
      </c>
      <c r="J21" s="27"/>
      <c r="K21" s="28">
        <f t="shared" si="1"/>
        <v>11.1</v>
      </c>
      <c r="L21" s="27">
        <v>2.5</v>
      </c>
      <c r="M21" s="27">
        <v>0.4</v>
      </c>
      <c r="N21" s="27"/>
      <c r="O21" s="28">
        <f t="shared" si="2"/>
        <v>12.1</v>
      </c>
      <c r="P21" s="27"/>
      <c r="Q21" s="21"/>
      <c r="R21" s="96">
        <f t="shared" si="3"/>
        <v>11.6</v>
      </c>
      <c r="S21" s="6">
        <v>3</v>
      </c>
      <c r="T21" s="5">
        <v>1.6</v>
      </c>
      <c r="U21" s="4"/>
      <c r="V21" s="98">
        <f t="shared" si="4"/>
        <v>11.4</v>
      </c>
      <c r="W21" s="6">
        <v>3</v>
      </c>
      <c r="X21" s="5">
        <v>1.1</v>
      </c>
      <c r="Y21" s="5"/>
      <c r="Z21" s="99">
        <f t="shared" si="5"/>
        <v>11.9</v>
      </c>
      <c r="AA21" s="6">
        <v>3</v>
      </c>
      <c r="AB21" s="5">
        <v>1.4</v>
      </c>
      <c r="AC21" s="27"/>
      <c r="AD21" s="97">
        <f t="shared" si="6"/>
        <v>11.6</v>
      </c>
    </row>
    <row r="22" spans="2:30" ht="12.75">
      <c r="B22" s="124">
        <v>3</v>
      </c>
      <c r="C22" s="143" t="s">
        <v>65</v>
      </c>
      <c r="D22" s="143" t="s">
        <v>87</v>
      </c>
      <c r="E22" s="115">
        <f t="shared" si="0"/>
        <v>34.95</v>
      </c>
      <c r="F22" s="162"/>
      <c r="G22" s="103"/>
      <c r="H22" s="47">
        <v>2.5</v>
      </c>
      <c r="I22" s="27">
        <v>0.7</v>
      </c>
      <c r="J22" s="27"/>
      <c r="K22" s="28">
        <f t="shared" si="1"/>
        <v>11.8</v>
      </c>
      <c r="L22" s="27">
        <v>3</v>
      </c>
      <c r="M22" s="27">
        <v>1.5</v>
      </c>
      <c r="N22" s="27"/>
      <c r="O22" s="28">
        <f t="shared" si="2"/>
        <v>11.5</v>
      </c>
      <c r="P22" s="27"/>
      <c r="Q22" s="21"/>
      <c r="R22" s="96">
        <f t="shared" si="3"/>
        <v>11.65</v>
      </c>
      <c r="S22" s="6">
        <v>3</v>
      </c>
      <c r="T22" s="5">
        <v>1.8</v>
      </c>
      <c r="U22" s="27"/>
      <c r="V22" s="98">
        <f t="shared" si="4"/>
        <v>11.2</v>
      </c>
      <c r="W22" s="6">
        <v>3</v>
      </c>
      <c r="X22" s="5">
        <v>1.9</v>
      </c>
      <c r="Y22" s="4"/>
      <c r="Z22" s="99">
        <f t="shared" si="5"/>
        <v>11.1</v>
      </c>
      <c r="AA22" s="6">
        <v>3</v>
      </c>
      <c r="AB22" s="5">
        <v>0.9</v>
      </c>
      <c r="AC22" s="27"/>
      <c r="AD22" s="97">
        <f t="shared" si="6"/>
        <v>12.1</v>
      </c>
    </row>
    <row r="23" spans="2:30" ht="12.75">
      <c r="B23" s="3">
        <v>4</v>
      </c>
      <c r="C23" s="143" t="s">
        <v>315</v>
      </c>
      <c r="D23" s="143" t="s">
        <v>324</v>
      </c>
      <c r="E23" s="115">
        <f t="shared" si="0"/>
        <v>33.45</v>
      </c>
      <c r="F23" s="161"/>
      <c r="G23" s="103"/>
      <c r="H23" s="47">
        <v>2</v>
      </c>
      <c r="I23" s="27">
        <v>0.7</v>
      </c>
      <c r="J23" s="27"/>
      <c r="K23" s="28">
        <f t="shared" si="1"/>
        <v>11.3</v>
      </c>
      <c r="L23" s="27">
        <v>2</v>
      </c>
      <c r="M23" s="27">
        <v>1</v>
      </c>
      <c r="N23" s="27"/>
      <c r="O23" s="28">
        <f t="shared" si="2"/>
        <v>11</v>
      </c>
      <c r="P23" s="27"/>
      <c r="Q23" s="21"/>
      <c r="R23" s="96">
        <f t="shared" si="3"/>
        <v>11.15</v>
      </c>
      <c r="S23" s="6">
        <v>3</v>
      </c>
      <c r="T23" s="5">
        <v>3.2</v>
      </c>
      <c r="U23" s="4"/>
      <c r="V23" s="98">
        <f t="shared" si="4"/>
        <v>9.8</v>
      </c>
      <c r="W23" s="6">
        <v>3</v>
      </c>
      <c r="X23" s="5">
        <v>2.8</v>
      </c>
      <c r="Y23" s="27"/>
      <c r="Z23" s="99">
        <f t="shared" si="5"/>
        <v>10.2</v>
      </c>
      <c r="AA23" s="6">
        <v>3</v>
      </c>
      <c r="AB23" s="5">
        <v>0.9</v>
      </c>
      <c r="AC23" s="27"/>
      <c r="AD23" s="97">
        <f t="shared" si="6"/>
        <v>12.1</v>
      </c>
    </row>
    <row r="24" spans="2:30" ht="12.75">
      <c r="B24" s="3">
        <v>5</v>
      </c>
      <c r="C24" s="143" t="s">
        <v>65</v>
      </c>
      <c r="D24" s="143" t="s">
        <v>86</v>
      </c>
      <c r="E24" s="115">
        <f t="shared" si="0"/>
        <v>32.85</v>
      </c>
      <c r="F24" s="168"/>
      <c r="G24" s="103"/>
      <c r="H24" s="47">
        <v>2</v>
      </c>
      <c r="I24" s="27">
        <v>0.9</v>
      </c>
      <c r="J24" s="27"/>
      <c r="K24" s="28">
        <f t="shared" si="1"/>
        <v>11.1</v>
      </c>
      <c r="L24" s="27">
        <v>2.5</v>
      </c>
      <c r="M24" s="27">
        <v>0.5</v>
      </c>
      <c r="N24" s="27"/>
      <c r="O24" s="28">
        <f t="shared" si="2"/>
        <v>12</v>
      </c>
      <c r="P24" s="27"/>
      <c r="Q24" s="21"/>
      <c r="R24" s="96">
        <f t="shared" si="3"/>
        <v>11.55</v>
      </c>
      <c r="S24" s="6">
        <v>3</v>
      </c>
      <c r="T24" s="5">
        <v>3.3</v>
      </c>
      <c r="U24" s="4"/>
      <c r="V24" s="98">
        <f t="shared" si="4"/>
        <v>9.7</v>
      </c>
      <c r="W24" s="6">
        <v>2.8</v>
      </c>
      <c r="X24" s="5">
        <v>3</v>
      </c>
      <c r="Y24" s="4"/>
      <c r="Z24" s="99">
        <f t="shared" si="5"/>
        <v>9.8</v>
      </c>
      <c r="AA24" s="6">
        <v>2.6</v>
      </c>
      <c r="AB24" s="5">
        <v>1.1</v>
      </c>
      <c r="AC24" s="27"/>
      <c r="AD24" s="97">
        <f t="shared" si="6"/>
        <v>11.5</v>
      </c>
    </row>
    <row r="25" spans="2:30" ht="12.75">
      <c r="B25" s="3">
        <v>6</v>
      </c>
      <c r="C25" s="143" t="s">
        <v>72</v>
      </c>
      <c r="D25" s="143" t="s">
        <v>91</v>
      </c>
      <c r="E25" s="115">
        <f t="shared" si="0"/>
        <v>32.050000000000004</v>
      </c>
      <c r="F25" s="162"/>
      <c r="G25" s="103"/>
      <c r="H25" s="47">
        <v>3</v>
      </c>
      <c r="I25" s="27">
        <v>1.6</v>
      </c>
      <c r="J25" s="27"/>
      <c r="K25" s="28">
        <f t="shared" si="1"/>
        <v>11.4</v>
      </c>
      <c r="L25" s="27">
        <v>3</v>
      </c>
      <c r="M25" s="27">
        <v>1.7</v>
      </c>
      <c r="N25" s="27"/>
      <c r="O25" s="28">
        <f t="shared" si="2"/>
        <v>11.3</v>
      </c>
      <c r="P25" s="27"/>
      <c r="Q25" s="21"/>
      <c r="R25" s="96">
        <f t="shared" si="3"/>
        <v>11.350000000000001</v>
      </c>
      <c r="S25" s="6"/>
      <c r="T25" s="5"/>
      <c r="U25" s="4"/>
      <c r="V25" s="98">
        <f t="shared" si="4"/>
        <v>0</v>
      </c>
      <c r="W25" s="6">
        <v>2.7</v>
      </c>
      <c r="X25" s="5">
        <v>3.3</v>
      </c>
      <c r="Y25" s="4"/>
      <c r="Z25" s="99">
        <f t="shared" si="5"/>
        <v>9.4</v>
      </c>
      <c r="AA25" s="6">
        <v>2.9</v>
      </c>
      <c r="AB25" s="5">
        <v>1.6</v>
      </c>
      <c r="AC25" s="27"/>
      <c r="AD25" s="97">
        <f t="shared" si="6"/>
        <v>11.3</v>
      </c>
    </row>
    <row r="26" spans="2:30" ht="12.75">
      <c r="B26" s="3">
        <v>7</v>
      </c>
      <c r="C26" s="143" t="s">
        <v>315</v>
      </c>
      <c r="D26" s="143" t="s">
        <v>323</v>
      </c>
      <c r="E26" s="115">
        <f t="shared" si="0"/>
        <v>31.75</v>
      </c>
      <c r="F26" s="161"/>
      <c r="G26" s="103"/>
      <c r="H26" s="47">
        <v>2</v>
      </c>
      <c r="I26" s="27">
        <v>1.2</v>
      </c>
      <c r="J26" s="27"/>
      <c r="K26" s="28">
        <f t="shared" si="1"/>
        <v>10.8</v>
      </c>
      <c r="L26" s="27">
        <v>3</v>
      </c>
      <c r="M26" s="27">
        <v>2.9</v>
      </c>
      <c r="N26" s="27"/>
      <c r="O26" s="28">
        <f t="shared" si="2"/>
        <v>10.1</v>
      </c>
      <c r="P26" s="27"/>
      <c r="Q26" s="21"/>
      <c r="R26" s="96">
        <f t="shared" si="3"/>
        <v>10.45</v>
      </c>
      <c r="S26" s="6">
        <v>2.9</v>
      </c>
      <c r="T26" s="5">
        <v>3.1</v>
      </c>
      <c r="U26" s="4"/>
      <c r="V26" s="98">
        <f t="shared" si="4"/>
        <v>9.8</v>
      </c>
      <c r="W26" s="6">
        <v>3</v>
      </c>
      <c r="X26" s="5">
        <v>3.2</v>
      </c>
      <c r="Y26" s="5"/>
      <c r="Z26" s="99">
        <f t="shared" si="5"/>
        <v>9.8</v>
      </c>
      <c r="AA26" s="6">
        <v>3</v>
      </c>
      <c r="AB26" s="5">
        <v>1.5</v>
      </c>
      <c r="AC26" s="27"/>
      <c r="AD26" s="97">
        <f t="shared" si="6"/>
        <v>11.5</v>
      </c>
    </row>
    <row r="27" spans="2:30" ht="12.75">
      <c r="B27" s="3">
        <v>8</v>
      </c>
      <c r="C27" s="143" t="s">
        <v>72</v>
      </c>
      <c r="D27" s="143" t="s">
        <v>143</v>
      </c>
      <c r="E27" s="115">
        <f t="shared" si="0"/>
        <v>28.9</v>
      </c>
      <c r="F27" s="162"/>
      <c r="G27" s="103"/>
      <c r="H27" s="47">
        <v>3</v>
      </c>
      <c r="I27" s="27">
        <v>3.8</v>
      </c>
      <c r="J27" s="27"/>
      <c r="K27" s="28">
        <f t="shared" si="1"/>
        <v>9.2</v>
      </c>
      <c r="L27" s="27">
        <v>3</v>
      </c>
      <c r="M27" s="27">
        <v>3.2</v>
      </c>
      <c r="N27" s="27"/>
      <c r="O27" s="28">
        <f t="shared" si="2"/>
        <v>9.8</v>
      </c>
      <c r="P27" s="27"/>
      <c r="Q27" s="21"/>
      <c r="R27" s="96">
        <f t="shared" si="3"/>
        <v>9.5</v>
      </c>
      <c r="S27" s="6"/>
      <c r="T27" s="5"/>
      <c r="U27" s="4"/>
      <c r="V27" s="98">
        <f t="shared" si="4"/>
        <v>0</v>
      </c>
      <c r="W27" s="6">
        <v>2.4</v>
      </c>
      <c r="X27" s="5">
        <v>2.5</v>
      </c>
      <c r="Y27" s="4"/>
      <c r="Z27" s="99">
        <f t="shared" si="5"/>
        <v>9.9</v>
      </c>
      <c r="AA27" s="6">
        <v>3</v>
      </c>
      <c r="AB27" s="5">
        <v>3.5</v>
      </c>
      <c r="AC27" s="27"/>
      <c r="AD27" s="97">
        <f t="shared" si="6"/>
        <v>9.5</v>
      </c>
    </row>
    <row r="28" spans="2:30" ht="12.75">
      <c r="B28" s="3">
        <v>11</v>
      </c>
      <c r="C28" s="143"/>
      <c r="D28" s="143"/>
      <c r="E28" s="115">
        <f>SUM(LARGE(R28:AD28,1),LARGE(R28:AD28,2),LARGE(R28:AD28,3))</f>
        <v>0</v>
      </c>
      <c r="F28" s="161"/>
      <c r="G28" s="103"/>
      <c r="H28" s="47"/>
      <c r="I28" s="27"/>
      <c r="J28" s="27"/>
      <c r="K28" s="28">
        <f>IF(SUM(H28:I28)&gt;0,SUM(H28,(10-(I28+J28)),0),0)</f>
        <v>0</v>
      </c>
      <c r="L28" s="27"/>
      <c r="M28" s="27"/>
      <c r="N28" s="29"/>
      <c r="O28" s="28">
        <f>IF(SUM(L28:M28)&gt;0,SUM(L28,(10-(M28+N28)),0),0)</f>
        <v>0</v>
      </c>
      <c r="P28" s="27"/>
      <c r="Q28" s="21"/>
      <c r="R28" s="96">
        <f>SUM((AVERAGE(K28,O28)),-P28)</f>
        <v>0</v>
      </c>
      <c r="S28" s="6"/>
      <c r="T28" s="5"/>
      <c r="U28" s="4"/>
      <c r="V28" s="98">
        <f>IF(SUM(S28:T28)&gt;0,SUM(S28,(10-(T28+U28)),0),0)</f>
        <v>0</v>
      </c>
      <c r="W28" s="6"/>
      <c r="X28" s="5"/>
      <c r="Y28" s="5"/>
      <c r="Z28" s="99">
        <f>IF(SUM(W28:X28)&gt;0,SUM(W28,(10-(X28+Y28)),0),0)</f>
        <v>0</v>
      </c>
      <c r="AA28" s="6"/>
      <c r="AB28" s="5"/>
      <c r="AC28" s="27"/>
      <c r="AD28" s="97">
        <f>IF(SUM(AA28:AB28)&gt;0,SUM(AA28,(10-(AB28+AC28)),0),0)</f>
        <v>0</v>
      </c>
    </row>
    <row r="29" spans="2:30" ht="12.75">
      <c r="B29" s="3">
        <v>12</v>
      </c>
      <c r="C29" s="143"/>
      <c r="D29" s="143"/>
      <c r="E29" s="115">
        <f>SUM(LARGE(R29:AD29,1),LARGE(R29:AD29,2),LARGE(R29:AD29,3))</f>
        <v>0</v>
      </c>
      <c r="F29" s="162"/>
      <c r="G29" s="103"/>
      <c r="H29" s="47"/>
      <c r="I29" s="27"/>
      <c r="J29" s="27"/>
      <c r="K29" s="28">
        <f>IF(SUM(H29:I29)&gt;0,SUM(H29,(10-(I29+J29)),0),0)</f>
        <v>0</v>
      </c>
      <c r="L29" s="27"/>
      <c r="M29" s="27"/>
      <c r="N29" s="27"/>
      <c r="O29" s="28">
        <f>IF(SUM(L29:M29)&gt;0,SUM(L29,(10-(M29+N29)),0),0)</f>
        <v>0</v>
      </c>
      <c r="P29" s="27"/>
      <c r="Q29" s="21"/>
      <c r="R29" s="96">
        <f>SUM((AVERAGE(K29,O29)),-P29)</f>
        <v>0</v>
      </c>
      <c r="S29" s="6"/>
      <c r="T29" s="5"/>
      <c r="U29" s="5"/>
      <c r="V29" s="98">
        <f>IF(SUM(S29:T29)&gt;0,SUM(S29,(10-(T29+U29)),0),0)</f>
        <v>0</v>
      </c>
      <c r="W29" s="6"/>
      <c r="X29" s="5"/>
      <c r="Y29" s="5"/>
      <c r="Z29" s="99">
        <f>IF(SUM(W29:X29)&gt;0,SUM(W29,(10-(X29+Y29)),0),0)</f>
        <v>0</v>
      </c>
      <c r="AA29" s="6"/>
      <c r="AB29" s="5"/>
      <c r="AC29" s="27"/>
      <c r="AD29" s="97">
        <f>IF(SUM(AA29:AB29)&gt;0,SUM(AA29,(10-(AB29+AC29)),0),0)</f>
        <v>0</v>
      </c>
    </row>
    <row r="30" spans="2:30" ht="12.75">
      <c r="B30" s="3">
        <v>13</v>
      </c>
      <c r="C30" s="143"/>
      <c r="D30" s="143"/>
      <c r="E30" s="115">
        <f>SUM(LARGE(R30:AD30,1),LARGE(R30:AD30,2),LARGE(R30:AD30,3))</f>
        <v>0</v>
      </c>
      <c r="F30" s="161"/>
      <c r="G30" s="103"/>
      <c r="H30" s="47"/>
      <c r="I30" s="27"/>
      <c r="J30" s="27"/>
      <c r="K30" s="28">
        <f>IF(SUM(H30:I30)&gt;0,SUM(H30,(10-(I30+J30)),0),0)</f>
        <v>0</v>
      </c>
      <c r="L30" s="27"/>
      <c r="M30" s="27"/>
      <c r="N30" s="27"/>
      <c r="O30" s="28">
        <f>IF(SUM(L30:M30)&gt;0,SUM(L30,(10-(M30+N30)),0),0)</f>
        <v>0</v>
      </c>
      <c r="P30" s="27"/>
      <c r="Q30" s="21"/>
      <c r="R30" s="96">
        <f>SUM((AVERAGE(K30,O30)),-P30)</f>
        <v>0</v>
      </c>
      <c r="S30" s="6"/>
      <c r="T30" s="5"/>
      <c r="U30" s="4"/>
      <c r="V30" s="98">
        <f>IF(SUM(S30:T30)&gt;0,SUM(S30,(10-(T30+U30)),0),0)</f>
        <v>0</v>
      </c>
      <c r="W30" s="6"/>
      <c r="X30" s="5"/>
      <c r="Y30" s="5"/>
      <c r="Z30" s="99">
        <f>IF(SUM(W30:X30)&gt;0,SUM(W30,(10-(X30+Y30)),0),0)</f>
        <v>0</v>
      </c>
      <c r="AA30" s="6"/>
      <c r="AB30" s="5"/>
      <c r="AC30" s="27"/>
      <c r="AD30" s="97">
        <f>IF(SUM(AA30:AB30)&gt;0,SUM(AA30,(10-(AB30+AC30)),0),0)</f>
        <v>0</v>
      </c>
    </row>
    <row r="31" spans="6:14" ht="12.75">
      <c r="F31" s="19"/>
      <c r="G31" s="19"/>
      <c r="H31" s="22"/>
      <c r="I31" s="22"/>
      <c r="J31" s="22"/>
      <c r="L31" s="22"/>
      <c r="M31" s="22"/>
      <c r="N31" s="22"/>
    </row>
    <row r="32" spans="6:14" ht="12.75">
      <c r="F32" s="19"/>
      <c r="G32" s="19"/>
      <c r="H32" s="22"/>
      <c r="I32" s="22"/>
      <c r="J32" s="22"/>
      <c r="L32" s="22"/>
      <c r="M32" s="22"/>
      <c r="N32" s="22"/>
    </row>
    <row r="33" spans="6:14" ht="12.75">
      <c r="F33" s="19"/>
      <c r="G33" s="19"/>
      <c r="H33" s="22"/>
      <c r="I33" s="22"/>
      <c r="J33" s="22"/>
      <c r="L33" s="22"/>
      <c r="M33" s="22"/>
      <c r="N33" s="22"/>
    </row>
    <row r="34" spans="6:14" ht="12.75">
      <c r="F34" s="19"/>
      <c r="G34" s="19"/>
      <c r="H34" s="22"/>
      <c r="I34" s="22"/>
      <c r="J34" s="22"/>
      <c r="L34" s="22"/>
      <c r="M34" s="22"/>
      <c r="N34" s="22"/>
    </row>
    <row r="35" spans="6:14" ht="12.75">
      <c r="F35" s="19"/>
      <c r="G35" s="19"/>
      <c r="H35" s="22"/>
      <c r="I35" s="22"/>
      <c r="J35" s="22"/>
      <c r="L35" s="22"/>
      <c r="M35" s="22"/>
      <c r="N35" s="22"/>
    </row>
    <row r="36" spans="6:14" ht="12.75">
      <c r="F36" s="19"/>
      <c r="G36" s="19"/>
      <c r="H36" s="22"/>
      <c r="I36" s="22"/>
      <c r="J36" s="22"/>
      <c r="L36" s="22"/>
      <c r="M36" s="22"/>
      <c r="N36" s="22"/>
    </row>
    <row r="37" spans="6:14" ht="12.75">
      <c r="F37" s="19"/>
      <c r="G37" s="19"/>
      <c r="H37" s="22"/>
      <c r="I37" s="22"/>
      <c r="J37" s="22"/>
      <c r="L37" s="22"/>
      <c r="M37" s="22"/>
      <c r="N37" s="22"/>
    </row>
    <row r="38" spans="6:14" ht="12.75">
      <c r="F38" s="19"/>
      <c r="G38" s="19"/>
      <c r="H38" s="22"/>
      <c r="I38" s="22"/>
      <c r="J38" s="22"/>
      <c r="L38" s="22"/>
      <c r="M38" s="22"/>
      <c r="N38" s="22"/>
    </row>
    <row r="39" spans="6:14" ht="12.75">
      <c r="F39" s="19"/>
      <c r="G39" s="19"/>
      <c r="H39" s="22"/>
      <c r="I39" s="22"/>
      <c r="J39" s="22"/>
      <c r="L39" s="22"/>
      <c r="M39" s="22"/>
      <c r="N39" s="22"/>
    </row>
    <row r="40" spans="6:14" ht="12.75">
      <c r="F40" s="19"/>
      <c r="G40" s="19"/>
      <c r="H40" s="22"/>
      <c r="I40" s="22"/>
      <c r="J40" s="22"/>
      <c r="L40" s="22"/>
      <c r="M40" s="22"/>
      <c r="N40" s="22"/>
    </row>
    <row r="41" spans="6:14" ht="12.75">
      <c r="F41" s="19"/>
      <c r="G41" s="19"/>
      <c r="H41" s="22"/>
      <c r="I41" s="22"/>
      <c r="J41" s="22"/>
      <c r="L41" s="22"/>
      <c r="M41" s="22"/>
      <c r="N41" s="22"/>
    </row>
    <row r="42" spans="6:14" ht="12.75">
      <c r="F42" s="19"/>
      <c r="G42" s="19"/>
      <c r="H42" s="22"/>
      <c r="I42" s="22"/>
      <c r="J42" s="22"/>
      <c r="L42" s="22"/>
      <c r="M42" s="22"/>
      <c r="N42" s="22"/>
    </row>
    <row r="43" spans="6:14" ht="12.75">
      <c r="F43" s="19"/>
      <c r="G43" s="19"/>
      <c r="H43" s="22"/>
      <c r="I43" s="22"/>
      <c r="J43" s="22"/>
      <c r="L43" s="22"/>
      <c r="M43" s="22"/>
      <c r="N43" s="22"/>
    </row>
    <row r="44" spans="6:14" ht="12.75">
      <c r="F44" s="19"/>
      <c r="G44" s="19"/>
      <c r="H44" s="22"/>
      <c r="I44" s="22"/>
      <c r="J44" s="22"/>
      <c r="L44" s="22"/>
      <c r="M44" s="22"/>
      <c r="N44" s="22"/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H56" s="22"/>
      <c r="I56" s="22"/>
      <c r="J56" s="22"/>
      <c r="L56" s="22"/>
      <c r="M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14" ht="12.75">
      <c r="F66" s="19"/>
      <c r="G66" s="19"/>
      <c r="J66" s="22"/>
      <c r="N66" s="22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  <row r="72" spans="6:7" ht="12.75">
      <c r="F72" s="19"/>
      <c r="G72" s="19"/>
    </row>
  </sheetData>
  <sheetProtection/>
  <mergeCells count="21">
    <mergeCell ref="S14:V14"/>
    <mergeCell ref="W14:Z14"/>
    <mergeCell ref="AA14:AD14"/>
    <mergeCell ref="G15:G19"/>
    <mergeCell ref="H17:K17"/>
    <mergeCell ref="L17:O17"/>
    <mergeCell ref="D8:Q8"/>
    <mergeCell ref="D9:Q9"/>
    <mergeCell ref="H11:I11"/>
    <mergeCell ref="P13:P19"/>
    <mergeCell ref="Q13:Q19"/>
    <mergeCell ref="R13:R19"/>
    <mergeCell ref="L14:O14"/>
    <mergeCell ref="B2:AD2"/>
    <mergeCell ref="C3:AD3"/>
    <mergeCell ref="W4:AD4"/>
    <mergeCell ref="D5:Q5"/>
    <mergeCell ref="W5:AD5"/>
    <mergeCell ref="D6:Q6"/>
    <mergeCell ref="W6:AD7"/>
    <mergeCell ref="D7:Q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71"/>
  <sheetViews>
    <sheetView zoomScalePageLayoutView="0" workbookViewId="0" topLeftCell="A25">
      <selection activeCell="AH47" sqref="AH47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3" width="20.7109375" style="0" customWidth="1"/>
    <col min="4" max="4" width="23.00390625" style="0" customWidth="1"/>
    <col min="5" max="5" width="9.7109375" style="0" customWidth="1"/>
    <col min="6" max="6" width="7.2812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71093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7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19" t="s">
        <v>11</v>
      </c>
      <c r="Y4" s="320"/>
      <c r="Z4" s="320"/>
      <c r="AA4" s="320"/>
      <c r="AB4" s="320"/>
      <c r="AC4" s="320"/>
      <c r="AD4" s="321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X5" s="11"/>
      <c r="Y5" s="12"/>
      <c r="Z5" s="12"/>
      <c r="AA5" s="12"/>
      <c r="AB5" s="12"/>
      <c r="AC5" s="12"/>
      <c r="AD5" s="17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X6" s="282" t="s">
        <v>93</v>
      </c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X7" s="282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X8" s="13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92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/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170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4" t="s">
        <v>292</v>
      </c>
      <c r="D20" s="146" t="s">
        <v>306</v>
      </c>
      <c r="E20" s="115">
        <f aca="true" t="shared" si="0" ref="E20:E44">SUM(LARGE(R20:AD20,1),LARGE(R20:AD20,2))</f>
        <v>22.45</v>
      </c>
      <c r="F20" s="161"/>
      <c r="G20" s="137"/>
      <c r="H20" s="47">
        <v>2</v>
      </c>
      <c r="I20" s="27">
        <v>1.4</v>
      </c>
      <c r="J20" s="27"/>
      <c r="K20" s="28">
        <f aca="true" t="shared" si="1" ref="K20:K44">IF(SUM(H20:I20)&gt;0,SUM(H20,(10-(I20+J20)),0),0)</f>
        <v>10.6</v>
      </c>
      <c r="L20" s="46">
        <v>2</v>
      </c>
      <c r="M20" s="27">
        <v>0.7</v>
      </c>
      <c r="N20" s="27"/>
      <c r="O20" s="28">
        <f aca="true" t="shared" si="2" ref="O20:O44">IF(SUM(L20:M20)&gt;0,SUM(L20,(10-(M20+N20)),0),0)</f>
        <v>11.3</v>
      </c>
      <c r="P20" s="46"/>
      <c r="Q20" s="21"/>
      <c r="R20" s="96">
        <f aca="true" t="shared" si="3" ref="R20:R44">SUM((AVERAGE(K20,O20)),-P20)</f>
        <v>10.95</v>
      </c>
      <c r="S20" s="6"/>
      <c r="T20" s="5"/>
      <c r="U20" s="4"/>
      <c r="V20" s="98">
        <f aca="true" t="shared" si="4" ref="V20:V44">IF(SUM(S20:T20)&gt;0,SUM(S20,(10-(T20+U20)),0),0)</f>
        <v>0</v>
      </c>
      <c r="W20" s="6">
        <v>1.5</v>
      </c>
      <c r="X20" s="5">
        <v>1</v>
      </c>
      <c r="Y20" s="4"/>
      <c r="Z20" s="99">
        <f aca="true" t="shared" si="5" ref="Z20:Z44">IF(SUM(W20:X20)&gt;0,SUM(W20,(10-(X20+Y20)),0),0)</f>
        <v>10.5</v>
      </c>
      <c r="AA20" s="6">
        <v>2</v>
      </c>
      <c r="AB20" s="5">
        <v>0.5</v>
      </c>
      <c r="AC20" s="27"/>
      <c r="AD20" s="97">
        <f aca="true" t="shared" si="6" ref="AD20:AD44">IF(SUM(AA20:AB20)&gt;0,SUM(AA20,(10-(AB20+AC20)),0),0)</f>
        <v>11.5</v>
      </c>
    </row>
    <row r="21" spans="2:30" ht="12.75">
      <c r="B21" s="123">
        <v>2</v>
      </c>
      <c r="C21" s="143" t="s">
        <v>292</v>
      </c>
      <c r="D21" s="143" t="s">
        <v>308</v>
      </c>
      <c r="E21" s="115">
        <f t="shared" si="0"/>
        <v>22.3</v>
      </c>
      <c r="F21" s="162"/>
      <c r="G21" s="103"/>
      <c r="H21" s="47">
        <v>0</v>
      </c>
      <c r="I21" s="27">
        <v>0</v>
      </c>
      <c r="J21" s="27"/>
      <c r="K21" s="28">
        <f t="shared" si="1"/>
        <v>0</v>
      </c>
      <c r="L21" s="27">
        <v>2</v>
      </c>
      <c r="M21" s="27">
        <v>0.8</v>
      </c>
      <c r="N21" s="27"/>
      <c r="O21" s="28">
        <f t="shared" si="2"/>
        <v>11.2</v>
      </c>
      <c r="P21" s="27"/>
      <c r="Q21" s="21"/>
      <c r="R21" s="96">
        <f t="shared" si="3"/>
        <v>5.6</v>
      </c>
      <c r="S21" s="6"/>
      <c r="T21" s="5"/>
      <c r="U21" s="4"/>
      <c r="V21" s="98">
        <f t="shared" si="4"/>
        <v>0</v>
      </c>
      <c r="W21" s="6">
        <v>1.8</v>
      </c>
      <c r="X21" s="5">
        <v>0.9</v>
      </c>
      <c r="Y21" s="5"/>
      <c r="Z21" s="99">
        <f t="shared" si="5"/>
        <v>10.9</v>
      </c>
      <c r="AA21" s="6">
        <v>2</v>
      </c>
      <c r="AB21" s="5">
        <v>0.6</v>
      </c>
      <c r="AC21" s="27"/>
      <c r="AD21" s="97">
        <f t="shared" si="6"/>
        <v>11.4</v>
      </c>
    </row>
    <row r="22" spans="2:30" ht="12.75">
      <c r="B22" s="124">
        <v>3</v>
      </c>
      <c r="C22" s="145" t="s">
        <v>203</v>
      </c>
      <c r="D22" s="143" t="s">
        <v>213</v>
      </c>
      <c r="E22" s="115">
        <f t="shared" si="0"/>
        <v>22.15</v>
      </c>
      <c r="F22" s="161"/>
      <c r="G22" s="103"/>
      <c r="H22" s="47">
        <v>2</v>
      </c>
      <c r="I22" s="27">
        <v>1.2</v>
      </c>
      <c r="J22" s="27"/>
      <c r="K22" s="28">
        <f t="shared" si="1"/>
        <v>10.8</v>
      </c>
      <c r="L22" s="27">
        <v>1.5</v>
      </c>
      <c r="M22" s="27">
        <v>1</v>
      </c>
      <c r="N22" s="27"/>
      <c r="O22" s="28">
        <f t="shared" si="2"/>
        <v>10.5</v>
      </c>
      <c r="P22" s="27"/>
      <c r="Q22" s="21"/>
      <c r="R22" s="96">
        <f t="shared" si="3"/>
        <v>10.65</v>
      </c>
      <c r="S22" s="6"/>
      <c r="T22" s="5"/>
      <c r="U22" s="4"/>
      <c r="V22" s="98">
        <f t="shared" si="4"/>
        <v>0</v>
      </c>
      <c r="W22" s="6">
        <v>2</v>
      </c>
      <c r="X22" s="5">
        <v>2.1</v>
      </c>
      <c r="Y22" s="5"/>
      <c r="Z22" s="99">
        <f t="shared" si="5"/>
        <v>9.9</v>
      </c>
      <c r="AA22" s="6">
        <v>2</v>
      </c>
      <c r="AB22" s="5">
        <v>0.5</v>
      </c>
      <c r="AC22" s="27"/>
      <c r="AD22" s="97">
        <f t="shared" si="6"/>
        <v>11.5</v>
      </c>
    </row>
    <row r="23" spans="2:30" ht="12.75">
      <c r="B23" s="3">
        <v>4</v>
      </c>
      <c r="C23" s="143" t="s">
        <v>292</v>
      </c>
      <c r="D23" s="143" t="s">
        <v>310</v>
      </c>
      <c r="E23" s="115">
        <f t="shared" si="0"/>
        <v>21.85</v>
      </c>
      <c r="F23" s="165"/>
      <c r="G23" s="103"/>
      <c r="H23" s="47">
        <v>2</v>
      </c>
      <c r="I23" s="27">
        <v>1</v>
      </c>
      <c r="J23" s="27"/>
      <c r="K23" s="28">
        <f t="shared" si="1"/>
        <v>11</v>
      </c>
      <c r="L23" s="27">
        <v>2</v>
      </c>
      <c r="M23" s="27">
        <v>0.9</v>
      </c>
      <c r="N23" s="27"/>
      <c r="O23" s="28">
        <f t="shared" si="2"/>
        <v>11.1</v>
      </c>
      <c r="P23" s="27"/>
      <c r="Q23" s="21"/>
      <c r="R23" s="96">
        <f t="shared" si="3"/>
        <v>11.05</v>
      </c>
      <c r="S23" s="6"/>
      <c r="T23" s="5"/>
      <c r="U23" s="4"/>
      <c r="V23" s="98">
        <f t="shared" si="4"/>
        <v>0</v>
      </c>
      <c r="W23" s="6">
        <v>2</v>
      </c>
      <c r="X23" s="5">
        <v>1.2</v>
      </c>
      <c r="Y23" s="4"/>
      <c r="Z23" s="99">
        <f t="shared" si="5"/>
        <v>10.8</v>
      </c>
      <c r="AA23" s="6">
        <v>2</v>
      </c>
      <c r="AB23" s="5">
        <v>1.5</v>
      </c>
      <c r="AC23" s="27"/>
      <c r="AD23" s="97">
        <f t="shared" si="6"/>
        <v>10.5</v>
      </c>
    </row>
    <row r="24" spans="2:30" ht="12.75">
      <c r="B24" s="3">
        <v>5</v>
      </c>
      <c r="C24" s="145" t="s">
        <v>283</v>
      </c>
      <c r="D24" s="143" t="s">
        <v>284</v>
      </c>
      <c r="E24" s="115">
        <f t="shared" si="0"/>
        <v>21.799999999999997</v>
      </c>
      <c r="F24" s="166"/>
      <c r="G24" s="103"/>
      <c r="H24" s="47">
        <v>2</v>
      </c>
      <c r="I24" s="27">
        <v>2.4</v>
      </c>
      <c r="J24" s="27"/>
      <c r="K24" s="28">
        <f t="shared" si="1"/>
        <v>9.6</v>
      </c>
      <c r="L24" s="27">
        <v>2</v>
      </c>
      <c r="M24" s="27">
        <v>1.4</v>
      </c>
      <c r="N24" s="27"/>
      <c r="O24" s="28">
        <f t="shared" si="2"/>
        <v>10.6</v>
      </c>
      <c r="P24" s="27"/>
      <c r="Q24" s="21"/>
      <c r="R24" s="96">
        <f t="shared" si="3"/>
        <v>10.1</v>
      </c>
      <c r="S24" s="6"/>
      <c r="T24" s="5"/>
      <c r="U24" s="4"/>
      <c r="V24" s="98">
        <f t="shared" si="4"/>
        <v>0</v>
      </c>
      <c r="W24" s="6">
        <v>2</v>
      </c>
      <c r="X24" s="5">
        <v>2</v>
      </c>
      <c r="Y24" s="27"/>
      <c r="Z24" s="99">
        <f t="shared" si="5"/>
        <v>10</v>
      </c>
      <c r="AA24" s="6">
        <v>2</v>
      </c>
      <c r="AB24" s="5">
        <v>0.3</v>
      </c>
      <c r="AC24" s="27"/>
      <c r="AD24" s="97">
        <f t="shared" si="6"/>
        <v>11.7</v>
      </c>
    </row>
    <row r="25" spans="2:30" ht="12.75">
      <c r="B25" s="3">
        <v>6</v>
      </c>
      <c r="C25" s="143" t="s">
        <v>187</v>
      </c>
      <c r="D25" s="143" t="s">
        <v>193</v>
      </c>
      <c r="E25" s="115">
        <f t="shared" si="0"/>
        <v>21.7</v>
      </c>
      <c r="F25" s="165"/>
      <c r="G25" s="103"/>
      <c r="H25" s="47"/>
      <c r="I25" s="27"/>
      <c r="J25" s="27"/>
      <c r="K25" s="28">
        <f t="shared" si="1"/>
        <v>0</v>
      </c>
      <c r="L25" s="27"/>
      <c r="M25" s="27"/>
      <c r="N25" s="27"/>
      <c r="O25" s="28">
        <f t="shared" si="2"/>
        <v>0</v>
      </c>
      <c r="P25" s="27"/>
      <c r="Q25" s="21"/>
      <c r="R25" s="96">
        <f t="shared" si="3"/>
        <v>0</v>
      </c>
      <c r="S25" s="6">
        <v>1.9</v>
      </c>
      <c r="T25" s="5">
        <v>1.4</v>
      </c>
      <c r="U25" s="4"/>
      <c r="V25" s="98">
        <f t="shared" si="4"/>
        <v>10.5</v>
      </c>
      <c r="W25" s="6">
        <v>2</v>
      </c>
      <c r="X25" s="5">
        <v>1.5</v>
      </c>
      <c r="Y25" s="4"/>
      <c r="Z25" s="99">
        <f t="shared" si="5"/>
        <v>10.5</v>
      </c>
      <c r="AA25" s="6">
        <v>2</v>
      </c>
      <c r="AB25" s="5">
        <v>0.8</v>
      </c>
      <c r="AC25" s="27"/>
      <c r="AD25" s="97">
        <f t="shared" si="6"/>
        <v>11.2</v>
      </c>
    </row>
    <row r="26" spans="2:30" ht="12.75">
      <c r="B26" s="3">
        <v>7</v>
      </c>
      <c r="C26" s="143" t="s">
        <v>83</v>
      </c>
      <c r="D26" s="143" t="s">
        <v>167</v>
      </c>
      <c r="E26" s="115">
        <f t="shared" si="0"/>
        <v>21.6</v>
      </c>
      <c r="F26" s="162"/>
      <c r="G26" s="103"/>
      <c r="H26" s="47">
        <v>2</v>
      </c>
      <c r="I26" s="27">
        <v>0.7</v>
      </c>
      <c r="J26" s="27"/>
      <c r="K26" s="28">
        <f t="shared" si="1"/>
        <v>11.3</v>
      </c>
      <c r="L26" s="27">
        <v>2</v>
      </c>
      <c r="M26" s="27">
        <v>1.1</v>
      </c>
      <c r="N26" s="27"/>
      <c r="O26" s="28">
        <f t="shared" si="2"/>
        <v>10.9</v>
      </c>
      <c r="P26" s="27"/>
      <c r="Q26" s="21"/>
      <c r="R26" s="96">
        <f t="shared" si="3"/>
        <v>11.100000000000001</v>
      </c>
      <c r="S26" s="6"/>
      <c r="T26" s="5"/>
      <c r="U26" s="4"/>
      <c r="V26" s="98">
        <f t="shared" si="4"/>
        <v>0</v>
      </c>
      <c r="W26" s="6">
        <v>1.7</v>
      </c>
      <c r="X26" s="5">
        <v>1.2</v>
      </c>
      <c r="Y26" s="4"/>
      <c r="Z26" s="99">
        <f t="shared" si="5"/>
        <v>10.5</v>
      </c>
      <c r="AA26" s="6">
        <v>2</v>
      </c>
      <c r="AB26" s="5">
        <v>1.5</v>
      </c>
      <c r="AC26" s="27"/>
      <c r="AD26" s="97">
        <f t="shared" si="6"/>
        <v>10.5</v>
      </c>
    </row>
    <row r="27" spans="2:30" ht="12.75">
      <c r="B27" s="3">
        <v>8</v>
      </c>
      <c r="C27" s="143" t="s">
        <v>83</v>
      </c>
      <c r="D27" s="143" t="s">
        <v>169</v>
      </c>
      <c r="E27" s="115">
        <f t="shared" si="0"/>
        <v>21.55</v>
      </c>
      <c r="F27" s="165"/>
      <c r="G27" s="103"/>
      <c r="H27" s="47">
        <v>2</v>
      </c>
      <c r="I27" s="27">
        <v>0.9</v>
      </c>
      <c r="J27" s="21"/>
      <c r="K27" s="28">
        <f t="shared" si="1"/>
        <v>11.1</v>
      </c>
      <c r="L27" s="27">
        <v>2</v>
      </c>
      <c r="M27" s="27">
        <v>0.6</v>
      </c>
      <c r="N27" s="21"/>
      <c r="O27" s="28">
        <f t="shared" si="2"/>
        <v>11.4</v>
      </c>
      <c r="P27" s="27"/>
      <c r="Q27" s="21"/>
      <c r="R27" s="96">
        <f t="shared" si="3"/>
        <v>11.25</v>
      </c>
      <c r="S27" s="6"/>
      <c r="T27" s="5"/>
      <c r="U27" s="4"/>
      <c r="V27" s="98">
        <f t="shared" si="4"/>
        <v>0</v>
      </c>
      <c r="W27" s="6">
        <v>2</v>
      </c>
      <c r="X27" s="5">
        <v>2</v>
      </c>
      <c r="Y27" s="5"/>
      <c r="Z27" s="99">
        <f t="shared" si="5"/>
        <v>10</v>
      </c>
      <c r="AA27" s="6">
        <v>2</v>
      </c>
      <c r="AB27" s="5">
        <v>1.7</v>
      </c>
      <c r="AC27" s="27"/>
      <c r="AD27" s="97">
        <f t="shared" si="6"/>
        <v>10.3</v>
      </c>
    </row>
    <row r="28" spans="2:30" ht="12.75">
      <c r="B28" s="3">
        <v>9</v>
      </c>
      <c r="C28" s="143" t="s">
        <v>83</v>
      </c>
      <c r="D28" s="143" t="s">
        <v>171</v>
      </c>
      <c r="E28" s="115">
        <f t="shared" si="0"/>
        <v>21.55</v>
      </c>
      <c r="F28" s="162"/>
      <c r="G28" s="103"/>
      <c r="H28" s="47">
        <v>2</v>
      </c>
      <c r="I28" s="27">
        <v>1.3</v>
      </c>
      <c r="J28" s="27"/>
      <c r="K28" s="28">
        <f t="shared" si="1"/>
        <v>10.7</v>
      </c>
      <c r="L28" s="27">
        <v>2</v>
      </c>
      <c r="M28" s="27">
        <v>0.6</v>
      </c>
      <c r="N28" s="27"/>
      <c r="O28" s="28">
        <f t="shared" si="2"/>
        <v>11.4</v>
      </c>
      <c r="P28" s="27"/>
      <c r="Q28" s="21"/>
      <c r="R28" s="96">
        <f t="shared" si="3"/>
        <v>11.05</v>
      </c>
      <c r="S28" s="6"/>
      <c r="T28" s="5"/>
      <c r="U28" s="4"/>
      <c r="V28" s="98">
        <f t="shared" si="4"/>
        <v>0</v>
      </c>
      <c r="W28" s="6">
        <v>1.7</v>
      </c>
      <c r="X28" s="5">
        <v>1.2</v>
      </c>
      <c r="Y28" s="5"/>
      <c r="Z28" s="99">
        <f t="shared" si="5"/>
        <v>10.5</v>
      </c>
      <c r="AA28" s="6">
        <v>2</v>
      </c>
      <c r="AB28" s="5">
        <v>1.8</v>
      </c>
      <c r="AC28" s="27"/>
      <c r="AD28" s="97">
        <f t="shared" si="6"/>
        <v>10.2</v>
      </c>
    </row>
    <row r="29" spans="2:30" ht="12.75">
      <c r="B29" s="3">
        <v>10</v>
      </c>
      <c r="C29" s="143" t="s">
        <v>187</v>
      </c>
      <c r="D29" s="143" t="s">
        <v>197</v>
      </c>
      <c r="E29" s="115">
        <f t="shared" si="0"/>
        <v>21.5</v>
      </c>
      <c r="F29" s="161"/>
      <c r="G29" s="103"/>
      <c r="H29" s="47">
        <v>2</v>
      </c>
      <c r="I29" s="27">
        <v>3.1</v>
      </c>
      <c r="J29" s="27"/>
      <c r="K29" s="28">
        <f t="shared" si="1"/>
        <v>8.9</v>
      </c>
      <c r="L29" s="27">
        <v>1.5</v>
      </c>
      <c r="M29" s="27">
        <v>2.8</v>
      </c>
      <c r="N29" s="27"/>
      <c r="O29" s="28">
        <f t="shared" si="2"/>
        <v>8.7</v>
      </c>
      <c r="P29" s="27"/>
      <c r="Q29" s="21"/>
      <c r="R29" s="96">
        <f t="shared" si="3"/>
        <v>8.8</v>
      </c>
      <c r="S29" s="6"/>
      <c r="T29" s="5"/>
      <c r="U29" s="4"/>
      <c r="V29" s="98">
        <f t="shared" si="4"/>
        <v>0</v>
      </c>
      <c r="W29" s="6">
        <v>1.9</v>
      </c>
      <c r="X29" s="5">
        <v>1</v>
      </c>
      <c r="Y29" s="5"/>
      <c r="Z29" s="99">
        <f t="shared" si="5"/>
        <v>10.9</v>
      </c>
      <c r="AA29" s="6">
        <v>1.7</v>
      </c>
      <c r="AB29" s="5">
        <v>1.1</v>
      </c>
      <c r="AC29" s="27"/>
      <c r="AD29" s="97">
        <f t="shared" si="6"/>
        <v>10.6</v>
      </c>
    </row>
    <row r="30" spans="2:30" ht="12.75">
      <c r="B30" s="3">
        <v>11</v>
      </c>
      <c r="C30" s="143" t="s">
        <v>243</v>
      </c>
      <c r="D30" s="143" t="s">
        <v>260</v>
      </c>
      <c r="E30" s="115">
        <f t="shared" si="0"/>
        <v>21.45</v>
      </c>
      <c r="F30" s="162"/>
      <c r="G30" s="103"/>
      <c r="H30" s="47">
        <v>2</v>
      </c>
      <c r="I30" s="27">
        <v>1</v>
      </c>
      <c r="J30" s="27"/>
      <c r="K30" s="28">
        <f t="shared" si="1"/>
        <v>11</v>
      </c>
      <c r="L30" s="27">
        <v>2</v>
      </c>
      <c r="M30" s="27">
        <v>1.3</v>
      </c>
      <c r="N30" s="27"/>
      <c r="O30" s="28">
        <f t="shared" si="2"/>
        <v>10.7</v>
      </c>
      <c r="P30" s="27"/>
      <c r="Q30" s="21"/>
      <c r="R30" s="96">
        <f t="shared" si="3"/>
        <v>10.85</v>
      </c>
      <c r="S30" s="6"/>
      <c r="T30" s="5"/>
      <c r="U30" s="4"/>
      <c r="V30" s="98">
        <f t="shared" si="4"/>
        <v>0</v>
      </c>
      <c r="W30" s="6">
        <v>1.8</v>
      </c>
      <c r="X30" s="5">
        <v>2.2</v>
      </c>
      <c r="Y30" s="5"/>
      <c r="Z30" s="99">
        <f t="shared" si="5"/>
        <v>9.6</v>
      </c>
      <c r="AA30" s="6">
        <v>2</v>
      </c>
      <c r="AB30" s="5">
        <v>1.4</v>
      </c>
      <c r="AC30" s="27"/>
      <c r="AD30" s="97">
        <f t="shared" si="6"/>
        <v>10.6</v>
      </c>
    </row>
    <row r="31" spans="2:30" ht="12.75">
      <c r="B31" s="3">
        <v>12</v>
      </c>
      <c r="C31" s="143" t="s">
        <v>83</v>
      </c>
      <c r="D31" s="143" t="s">
        <v>172</v>
      </c>
      <c r="E31" s="115">
        <f t="shared" si="0"/>
        <v>21.299999999999997</v>
      </c>
      <c r="F31" s="161"/>
      <c r="G31" s="103"/>
      <c r="H31" s="47">
        <v>2</v>
      </c>
      <c r="I31" s="27">
        <v>1.5</v>
      </c>
      <c r="J31" s="27"/>
      <c r="K31" s="28">
        <f t="shared" si="1"/>
        <v>10.5</v>
      </c>
      <c r="L31" s="27">
        <v>2</v>
      </c>
      <c r="M31" s="27">
        <v>1.3</v>
      </c>
      <c r="N31" s="27"/>
      <c r="O31" s="28">
        <f t="shared" si="2"/>
        <v>10.7</v>
      </c>
      <c r="P31" s="27"/>
      <c r="Q31" s="21"/>
      <c r="R31" s="96">
        <f t="shared" si="3"/>
        <v>10.6</v>
      </c>
      <c r="S31" s="6"/>
      <c r="T31" s="5"/>
      <c r="U31" s="4"/>
      <c r="V31" s="98">
        <f t="shared" si="4"/>
        <v>0</v>
      </c>
      <c r="W31" s="6">
        <v>1.4</v>
      </c>
      <c r="X31" s="5">
        <v>2.3</v>
      </c>
      <c r="Y31" s="5"/>
      <c r="Z31" s="99">
        <f t="shared" si="5"/>
        <v>9.1</v>
      </c>
      <c r="AA31" s="6">
        <v>2</v>
      </c>
      <c r="AB31" s="5">
        <v>1.3</v>
      </c>
      <c r="AC31" s="27"/>
      <c r="AD31" s="97">
        <f t="shared" si="6"/>
        <v>10.7</v>
      </c>
    </row>
    <row r="32" spans="2:30" ht="12.75">
      <c r="B32" s="3">
        <v>13</v>
      </c>
      <c r="C32" s="143" t="s">
        <v>243</v>
      </c>
      <c r="D32" s="143" t="s">
        <v>261</v>
      </c>
      <c r="E32" s="115">
        <f t="shared" si="0"/>
        <v>21.2</v>
      </c>
      <c r="F32" s="165"/>
      <c r="G32" s="103"/>
      <c r="H32" s="47">
        <v>2</v>
      </c>
      <c r="I32" s="27">
        <v>1.7</v>
      </c>
      <c r="J32" s="27"/>
      <c r="K32" s="28">
        <f t="shared" si="1"/>
        <v>10.3</v>
      </c>
      <c r="L32" s="27">
        <v>2</v>
      </c>
      <c r="M32" s="27">
        <v>2.8</v>
      </c>
      <c r="N32" s="27"/>
      <c r="O32" s="28">
        <f t="shared" si="2"/>
        <v>9.2</v>
      </c>
      <c r="P32" s="27"/>
      <c r="Q32" s="21"/>
      <c r="R32" s="96">
        <f t="shared" si="3"/>
        <v>9.75</v>
      </c>
      <c r="S32" s="6"/>
      <c r="T32" s="5"/>
      <c r="U32" s="4"/>
      <c r="V32" s="98">
        <f t="shared" si="4"/>
        <v>0</v>
      </c>
      <c r="W32" s="6">
        <v>2</v>
      </c>
      <c r="X32" s="5">
        <v>1.5</v>
      </c>
      <c r="Y32" s="5"/>
      <c r="Z32" s="99">
        <f t="shared" si="5"/>
        <v>10.5</v>
      </c>
      <c r="AA32" s="6">
        <v>2</v>
      </c>
      <c r="AB32" s="5">
        <v>1.3</v>
      </c>
      <c r="AC32" s="27"/>
      <c r="AD32" s="97">
        <f t="shared" si="6"/>
        <v>10.7</v>
      </c>
    </row>
    <row r="33" spans="2:30" ht="12.75">
      <c r="B33" s="3">
        <v>14</v>
      </c>
      <c r="C33" s="143" t="s">
        <v>292</v>
      </c>
      <c r="D33" s="143" t="s">
        <v>307</v>
      </c>
      <c r="E33" s="115">
        <f t="shared" si="0"/>
        <v>21.15</v>
      </c>
      <c r="F33" s="162"/>
      <c r="G33" s="103"/>
      <c r="H33" s="47">
        <v>2</v>
      </c>
      <c r="I33" s="27">
        <v>0.8</v>
      </c>
      <c r="J33" s="27"/>
      <c r="K33" s="28">
        <f t="shared" si="1"/>
        <v>11.2</v>
      </c>
      <c r="L33" s="27">
        <v>2</v>
      </c>
      <c r="M33" s="27">
        <v>1.1</v>
      </c>
      <c r="N33" s="29"/>
      <c r="O33" s="28">
        <f t="shared" si="2"/>
        <v>10.9</v>
      </c>
      <c r="P33" s="27"/>
      <c r="Q33" s="21"/>
      <c r="R33" s="96">
        <f t="shared" si="3"/>
        <v>11.05</v>
      </c>
      <c r="S33" s="6"/>
      <c r="T33" s="5"/>
      <c r="U33" s="4"/>
      <c r="V33" s="98">
        <f t="shared" si="4"/>
        <v>0</v>
      </c>
      <c r="W33" s="6">
        <v>1.7</v>
      </c>
      <c r="X33" s="5">
        <v>1.9</v>
      </c>
      <c r="Y33" s="5"/>
      <c r="Z33" s="99">
        <f t="shared" si="5"/>
        <v>9.799999999999999</v>
      </c>
      <c r="AA33" s="6">
        <v>2</v>
      </c>
      <c r="AB33" s="5">
        <v>1.9</v>
      </c>
      <c r="AC33" s="27"/>
      <c r="AD33" s="97">
        <f t="shared" si="6"/>
        <v>10.1</v>
      </c>
    </row>
    <row r="34" spans="2:30" ht="12.75">
      <c r="B34" s="3">
        <v>15</v>
      </c>
      <c r="C34" s="143" t="s">
        <v>203</v>
      </c>
      <c r="D34" s="143" t="s">
        <v>204</v>
      </c>
      <c r="E34" s="115">
        <f t="shared" si="0"/>
        <v>21.1</v>
      </c>
      <c r="F34" s="161"/>
      <c r="G34" s="103"/>
      <c r="H34" s="47">
        <v>2</v>
      </c>
      <c r="I34" s="27">
        <v>0.5</v>
      </c>
      <c r="J34" s="27"/>
      <c r="K34" s="28">
        <f t="shared" si="1"/>
        <v>11.5</v>
      </c>
      <c r="L34" s="47">
        <v>0</v>
      </c>
      <c r="M34" s="27">
        <v>0</v>
      </c>
      <c r="N34" s="27"/>
      <c r="O34" s="28">
        <f t="shared" si="2"/>
        <v>0</v>
      </c>
      <c r="P34" s="47"/>
      <c r="Q34" s="21"/>
      <c r="R34" s="96">
        <f t="shared" si="3"/>
        <v>5.75</v>
      </c>
      <c r="S34" s="6"/>
      <c r="T34" s="5"/>
      <c r="U34" s="4"/>
      <c r="V34" s="98">
        <f t="shared" si="4"/>
        <v>0</v>
      </c>
      <c r="W34" s="6">
        <v>2</v>
      </c>
      <c r="X34" s="5">
        <v>2.5</v>
      </c>
      <c r="Y34" s="5"/>
      <c r="Z34" s="99">
        <f t="shared" si="5"/>
        <v>9.5</v>
      </c>
      <c r="AA34" s="6">
        <v>2</v>
      </c>
      <c r="AB34" s="5">
        <v>0.4</v>
      </c>
      <c r="AC34" s="27"/>
      <c r="AD34" s="97">
        <f t="shared" si="6"/>
        <v>11.6</v>
      </c>
    </row>
    <row r="35" spans="2:30" ht="12.75">
      <c r="B35" s="3">
        <v>16</v>
      </c>
      <c r="C35" s="143" t="s">
        <v>83</v>
      </c>
      <c r="D35" s="143" t="s">
        <v>168</v>
      </c>
      <c r="E35" s="115">
        <f t="shared" si="0"/>
        <v>21</v>
      </c>
      <c r="F35" s="162"/>
      <c r="G35" s="103"/>
      <c r="H35" s="47">
        <v>2</v>
      </c>
      <c r="I35" s="27">
        <v>0.9</v>
      </c>
      <c r="J35" s="27"/>
      <c r="K35" s="28">
        <f t="shared" si="1"/>
        <v>11.1</v>
      </c>
      <c r="L35" s="47">
        <v>2</v>
      </c>
      <c r="M35" s="27">
        <v>1.7</v>
      </c>
      <c r="N35" s="27"/>
      <c r="O35" s="28">
        <f t="shared" si="2"/>
        <v>10.3</v>
      </c>
      <c r="P35" s="47"/>
      <c r="Q35" s="21"/>
      <c r="R35" s="96">
        <f t="shared" si="3"/>
        <v>10.7</v>
      </c>
      <c r="S35" s="6"/>
      <c r="T35" s="5"/>
      <c r="U35" s="4"/>
      <c r="V35" s="98">
        <f t="shared" si="4"/>
        <v>0</v>
      </c>
      <c r="W35" s="6">
        <v>1.7</v>
      </c>
      <c r="X35" s="5">
        <v>1.5</v>
      </c>
      <c r="Y35" s="5"/>
      <c r="Z35" s="99">
        <f t="shared" si="5"/>
        <v>10.2</v>
      </c>
      <c r="AA35" s="6">
        <v>2</v>
      </c>
      <c r="AB35" s="5">
        <v>1.7</v>
      </c>
      <c r="AC35" s="27"/>
      <c r="AD35" s="97">
        <f t="shared" si="6"/>
        <v>10.3</v>
      </c>
    </row>
    <row r="36" spans="2:30" ht="12.75">
      <c r="B36" s="3">
        <v>17</v>
      </c>
      <c r="C36" s="143" t="s">
        <v>144</v>
      </c>
      <c r="D36" s="143" t="s">
        <v>148</v>
      </c>
      <c r="E36" s="115">
        <f t="shared" si="0"/>
        <v>20.950000000000003</v>
      </c>
      <c r="F36" s="161"/>
      <c r="G36" s="103"/>
      <c r="H36" s="47">
        <v>2</v>
      </c>
      <c r="I36" s="27">
        <v>2.2</v>
      </c>
      <c r="J36" s="27"/>
      <c r="K36" s="28">
        <f t="shared" si="1"/>
        <v>9.8</v>
      </c>
      <c r="L36" s="47">
        <v>2</v>
      </c>
      <c r="M36" s="27">
        <v>1.1</v>
      </c>
      <c r="N36" s="27"/>
      <c r="O36" s="28">
        <f t="shared" si="2"/>
        <v>10.9</v>
      </c>
      <c r="P36" s="47"/>
      <c r="Q36" s="21"/>
      <c r="R36" s="96">
        <f t="shared" si="3"/>
        <v>10.350000000000001</v>
      </c>
      <c r="S36" s="6"/>
      <c r="T36" s="5"/>
      <c r="U36" s="4"/>
      <c r="V36" s="98">
        <f t="shared" si="4"/>
        <v>0</v>
      </c>
      <c r="W36" s="6">
        <v>1.4</v>
      </c>
      <c r="X36" s="5">
        <v>2.1</v>
      </c>
      <c r="Y36" s="27"/>
      <c r="Z36" s="99">
        <f t="shared" si="5"/>
        <v>9.3</v>
      </c>
      <c r="AA36" s="6">
        <v>1.6</v>
      </c>
      <c r="AB36" s="5">
        <v>1</v>
      </c>
      <c r="AC36" s="27"/>
      <c r="AD36" s="97">
        <f t="shared" si="6"/>
        <v>10.6</v>
      </c>
    </row>
    <row r="37" spans="2:30" ht="12.75">
      <c r="B37" s="3">
        <v>18</v>
      </c>
      <c r="C37" s="143" t="s">
        <v>83</v>
      </c>
      <c r="D37" s="143" t="s">
        <v>170</v>
      </c>
      <c r="E37" s="115">
        <f t="shared" si="0"/>
        <v>20.9</v>
      </c>
      <c r="F37" s="162"/>
      <c r="G37" s="103"/>
      <c r="H37" s="47">
        <v>2</v>
      </c>
      <c r="I37" s="27">
        <v>1.5</v>
      </c>
      <c r="J37" s="27"/>
      <c r="K37" s="28">
        <f t="shared" si="1"/>
        <v>10.5</v>
      </c>
      <c r="L37" s="47">
        <v>2</v>
      </c>
      <c r="M37" s="27">
        <v>1.7</v>
      </c>
      <c r="N37" s="27"/>
      <c r="O37" s="28">
        <f t="shared" si="2"/>
        <v>10.3</v>
      </c>
      <c r="P37" s="47"/>
      <c r="Q37" s="21"/>
      <c r="R37" s="96">
        <f t="shared" si="3"/>
        <v>10.4</v>
      </c>
      <c r="S37" s="6"/>
      <c r="T37" s="5"/>
      <c r="U37" s="4"/>
      <c r="V37" s="98">
        <f t="shared" si="4"/>
        <v>0</v>
      </c>
      <c r="W37" s="6">
        <v>1.9</v>
      </c>
      <c r="X37" s="5">
        <v>1.4</v>
      </c>
      <c r="Y37" s="5"/>
      <c r="Z37" s="99">
        <f t="shared" si="5"/>
        <v>10.5</v>
      </c>
      <c r="AA37" s="6">
        <v>2</v>
      </c>
      <c r="AB37" s="5">
        <v>1.6</v>
      </c>
      <c r="AC37" s="27"/>
      <c r="AD37" s="97">
        <f t="shared" si="6"/>
        <v>10.4</v>
      </c>
    </row>
    <row r="38" spans="2:30" ht="12.75">
      <c r="B38" s="3">
        <v>19</v>
      </c>
      <c r="C38" s="143" t="s">
        <v>187</v>
      </c>
      <c r="D38" s="143" t="s">
        <v>348</v>
      </c>
      <c r="E38" s="115">
        <f t="shared" si="0"/>
        <v>20.5</v>
      </c>
      <c r="F38" s="161"/>
      <c r="G38" s="103"/>
      <c r="H38" s="47"/>
      <c r="I38" s="27"/>
      <c r="J38" s="27"/>
      <c r="K38" s="28">
        <f t="shared" si="1"/>
        <v>0</v>
      </c>
      <c r="L38" s="47"/>
      <c r="M38" s="27"/>
      <c r="N38" s="27"/>
      <c r="O38" s="28">
        <f t="shared" si="2"/>
        <v>0</v>
      </c>
      <c r="P38" s="47"/>
      <c r="Q38" s="21"/>
      <c r="R38" s="96">
        <f t="shared" si="3"/>
        <v>0</v>
      </c>
      <c r="S38" s="6">
        <v>1.5</v>
      </c>
      <c r="T38" s="5">
        <v>2.7</v>
      </c>
      <c r="U38" s="4"/>
      <c r="V38" s="98">
        <f t="shared" si="4"/>
        <v>8.8</v>
      </c>
      <c r="W38" s="6">
        <v>1.9</v>
      </c>
      <c r="X38" s="5">
        <v>1.2</v>
      </c>
      <c r="Y38" s="5"/>
      <c r="Z38" s="99">
        <f t="shared" si="5"/>
        <v>10.700000000000001</v>
      </c>
      <c r="AA38" s="6">
        <v>1.6</v>
      </c>
      <c r="AB38" s="5">
        <v>1.8</v>
      </c>
      <c r="AC38" s="27"/>
      <c r="AD38" s="97">
        <f t="shared" si="6"/>
        <v>9.799999999999999</v>
      </c>
    </row>
    <row r="39" spans="2:30" ht="12.75">
      <c r="B39" s="3">
        <v>20</v>
      </c>
      <c r="C39" s="143" t="s">
        <v>292</v>
      </c>
      <c r="D39" s="143" t="s">
        <v>309</v>
      </c>
      <c r="E39" s="115">
        <f t="shared" si="0"/>
        <v>20.5</v>
      </c>
      <c r="F39" s="169"/>
      <c r="G39" s="103"/>
      <c r="H39" s="47">
        <v>1.5</v>
      </c>
      <c r="I39" s="27">
        <v>1.2</v>
      </c>
      <c r="J39" s="27"/>
      <c r="K39" s="28">
        <f t="shared" si="1"/>
        <v>10.3</v>
      </c>
      <c r="L39" s="47">
        <v>2</v>
      </c>
      <c r="M39" s="27">
        <v>2.3</v>
      </c>
      <c r="N39" s="27"/>
      <c r="O39" s="28">
        <f t="shared" si="2"/>
        <v>9.7</v>
      </c>
      <c r="P39" s="47"/>
      <c r="Q39" s="21"/>
      <c r="R39" s="96">
        <f t="shared" si="3"/>
        <v>10</v>
      </c>
      <c r="S39" s="6"/>
      <c r="T39" s="5"/>
      <c r="U39" s="4"/>
      <c r="V39" s="98">
        <f t="shared" si="4"/>
        <v>0</v>
      </c>
      <c r="W39" s="6">
        <v>1.6</v>
      </c>
      <c r="X39" s="5">
        <v>1.4</v>
      </c>
      <c r="Y39" s="4"/>
      <c r="Z39" s="99">
        <f t="shared" si="5"/>
        <v>10.2</v>
      </c>
      <c r="AA39" s="6">
        <v>2</v>
      </c>
      <c r="AB39" s="5">
        <v>1.7</v>
      </c>
      <c r="AC39" s="27"/>
      <c r="AD39" s="97">
        <f t="shared" si="6"/>
        <v>10.3</v>
      </c>
    </row>
    <row r="40" spans="2:30" ht="12.75">
      <c r="B40" s="3">
        <v>21</v>
      </c>
      <c r="C40" s="143" t="s">
        <v>144</v>
      </c>
      <c r="D40" s="143" t="s">
        <v>147</v>
      </c>
      <c r="E40" s="115">
        <f t="shared" si="0"/>
        <v>19.8</v>
      </c>
      <c r="F40" s="161"/>
      <c r="G40" s="103"/>
      <c r="H40" s="47">
        <v>1</v>
      </c>
      <c r="I40" s="27">
        <v>1</v>
      </c>
      <c r="J40" s="27"/>
      <c r="K40" s="28">
        <f t="shared" si="1"/>
        <v>10</v>
      </c>
      <c r="L40" s="47">
        <v>1</v>
      </c>
      <c r="M40" s="27">
        <v>2.4</v>
      </c>
      <c r="N40" s="27"/>
      <c r="O40" s="28">
        <f t="shared" si="2"/>
        <v>8.6</v>
      </c>
      <c r="P40" s="47"/>
      <c r="Q40" s="21"/>
      <c r="R40" s="96">
        <f t="shared" si="3"/>
        <v>9.3</v>
      </c>
      <c r="S40" s="6"/>
      <c r="T40" s="5"/>
      <c r="U40" s="4"/>
      <c r="V40" s="98">
        <f t="shared" si="4"/>
        <v>0</v>
      </c>
      <c r="W40" s="6">
        <v>1.5</v>
      </c>
      <c r="X40" s="5">
        <v>2</v>
      </c>
      <c r="Y40" s="5"/>
      <c r="Z40" s="99">
        <f t="shared" si="5"/>
        <v>9.5</v>
      </c>
      <c r="AA40" s="6">
        <v>1.8</v>
      </c>
      <c r="AB40" s="5">
        <v>1.5</v>
      </c>
      <c r="AC40" s="27"/>
      <c r="AD40" s="97">
        <f t="shared" si="6"/>
        <v>10.3</v>
      </c>
    </row>
    <row r="41" spans="2:30" ht="12.75">
      <c r="B41" s="3">
        <v>22</v>
      </c>
      <c r="C41" s="143" t="s">
        <v>283</v>
      </c>
      <c r="D41" s="143" t="s">
        <v>285</v>
      </c>
      <c r="E41" s="115">
        <f t="shared" si="0"/>
        <v>19.75</v>
      </c>
      <c r="F41" s="161"/>
      <c r="G41" s="103"/>
      <c r="H41" s="47">
        <v>2</v>
      </c>
      <c r="I41" s="27">
        <v>2.1</v>
      </c>
      <c r="J41" s="27"/>
      <c r="K41" s="28">
        <f t="shared" si="1"/>
        <v>9.9</v>
      </c>
      <c r="L41" s="47">
        <v>2</v>
      </c>
      <c r="M41" s="27">
        <v>2.4</v>
      </c>
      <c r="N41" s="27"/>
      <c r="O41" s="28">
        <f t="shared" si="2"/>
        <v>9.6</v>
      </c>
      <c r="P41" s="47"/>
      <c r="Q41" s="21"/>
      <c r="R41" s="96">
        <f t="shared" si="3"/>
        <v>9.75</v>
      </c>
      <c r="S41" s="6"/>
      <c r="T41" s="5"/>
      <c r="U41" s="4"/>
      <c r="V41" s="98">
        <f t="shared" si="4"/>
        <v>0</v>
      </c>
      <c r="W41" s="6">
        <v>1.9</v>
      </c>
      <c r="X41" s="5">
        <v>1.9</v>
      </c>
      <c r="Y41" s="5"/>
      <c r="Z41" s="99">
        <f t="shared" si="5"/>
        <v>10</v>
      </c>
      <c r="AA41" s="6">
        <v>1.6</v>
      </c>
      <c r="AB41" s="5">
        <v>2.8</v>
      </c>
      <c r="AC41" s="27"/>
      <c r="AD41" s="97">
        <f t="shared" si="6"/>
        <v>8.8</v>
      </c>
    </row>
    <row r="42" spans="2:30" ht="12.75">
      <c r="B42" s="3">
        <v>23</v>
      </c>
      <c r="C42" s="143" t="s">
        <v>243</v>
      </c>
      <c r="D42" s="143" t="s">
        <v>262</v>
      </c>
      <c r="E42" s="115">
        <f t="shared" si="0"/>
        <v>19.55</v>
      </c>
      <c r="F42" s="161"/>
      <c r="G42" s="103"/>
      <c r="H42" s="47">
        <v>1.5</v>
      </c>
      <c r="I42" s="27">
        <v>0.5</v>
      </c>
      <c r="J42" s="27"/>
      <c r="K42" s="28">
        <f t="shared" si="1"/>
        <v>11</v>
      </c>
      <c r="L42" s="47">
        <v>2</v>
      </c>
      <c r="M42" s="27">
        <v>1.9</v>
      </c>
      <c r="N42" s="27"/>
      <c r="O42" s="28">
        <f t="shared" si="2"/>
        <v>10.1</v>
      </c>
      <c r="P42" s="47"/>
      <c r="Q42" s="21"/>
      <c r="R42" s="96">
        <f t="shared" si="3"/>
        <v>10.55</v>
      </c>
      <c r="S42" s="6"/>
      <c r="T42" s="5"/>
      <c r="U42" s="4"/>
      <c r="V42" s="98">
        <f t="shared" si="4"/>
        <v>0</v>
      </c>
      <c r="W42" s="6">
        <v>1.7</v>
      </c>
      <c r="X42" s="5">
        <v>2.7</v>
      </c>
      <c r="Y42" s="5"/>
      <c r="Z42" s="99">
        <f t="shared" si="5"/>
        <v>9</v>
      </c>
      <c r="AA42" s="6">
        <v>2</v>
      </c>
      <c r="AB42" s="5">
        <v>3.2</v>
      </c>
      <c r="AC42" s="27"/>
      <c r="AD42" s="97">
        <f t="shared" si="6"/>
        <v>8.8</v>
      </c>
    </row>
    <row r="43" spans="2:30" ht="12.75">
      <c r="B43" s="3">
        <v>24</v>
      </c>
      <c r="C43" s="143"/>
      <c r="D43" s="143"/>
      <c r="E43" s="115">
        <f t="shared" si="0"/>
        <v>0</v>
      </c>
      <c r="F43" s="161"/>
      <c r="G43" s="103"/>
      <c r="H43" s="47"/>
      <c r="I43" s="27"/>
      <c r="J43" s="27"/>
      <c r="K43" s="28">
        <f t="shared" si="1"/>
        <v>0</v>
      </c>
      <c r="L43" s="47"/>
      <c r="M43" s="27"/>
      <c r="N43" s="27"/>
      <c r="O43" s="28">
        <f t="shared" si="2"/>
        <v>0</v>
      </c>
      <c r="P43" s="47"/>
      <c r="Q43" s="21"/>
      <c r="R43" s="96">
        <f t="shared" si="3"/>
        <v>0</v>
      </c>
      <c r="S43" s="6"/>
      <c r="T43" s="5"/>
      <c r="U43" s="4"/>
      <c r="V43" s="98">
        <f t="shared" si="4"/>
        <v>0</v>
      </c>
      <c r="W43" s="6"/>
      <c r="X43" s="5"/>
      <c r="Y43" s="5"/>
      <c r="Z43" s="99">
        <f t="shared" si="5"/>
        <v>0</v>
      </c>
      <c r="AA43" s="6"/>
      <c r="AB43" s="5"/>
      <c r="AC43" s="27"/>
      <c r="AD43" s="97">
        <f t="shared" si="6"/>
        <v>0</v>
      </c>
    </row>
    <row r="44" spans="2:30" ht="12.75">
      <c r="B44" s="3">
        <v>25</v>
      </c>
      <c r="C44" s="143"/>
      <c r="D44" s="143"/>
      <c r="E44" s="115">
        <f t="shared" si="0"/>
        <v>0</v>
      </c>
      <c r="F44" s="161"/>
      <c r="G44" s="103"/>
      <c r="H44" s="47"/>
      <c r="I44" s="27"/>
      <c r="J44" s="27"/>
      <c r="K44" s="28">
        <f t="shared" si="1"/>
        <v>0</v>
      </c>
      <c r="L44" s="47"/>
      <c r="M44" s="27"/>
      <c r="N44" s="27"/>
      <c r="O44" s="28">
        <f t="shared" si="2"/>
        <v>0</v>
      </c>
      <c r="P44" s="47"/>
      <c r="Q44" s="21"/>
      <c r="R44" s="96">
        <f t="shared" si="3"/>
        <v>0</v>
      </c>
      <c r="S44" s="6"/>
      <c r="T44" s="5"/>
      <c r="U44" s="4"/>
      <c r="V44" s="98">
        <f t="shared" si="4"/>
        <v>0</v>
      </c>
      <c r="W44" s="6"/>
      <c r="X44" s="5"/>
      <c r="Y44" s="5"/>
      <c r="Z44" s="99">
        <f t="shared" si="5"/>
        <v>0</v>
      </c>
      <c r="AA44" s="6"/>
      <c r="AB44" s="5"/>
      <c r="AC44" s="27"/>
      <c r="AD44" s="97">
        <f t="shared" si="6"/>
        <v>0</v>
      </c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</sheetData>
  <sheetProtection/>
  <mergeCells count="20">
    <mergeCell ref="G15:G19"/>
    <mergeCell ref="H11:I11"/>
    <mergeCell ref="W14:Z14"/>
    <mergeCell ref="AA14:AD14"/>
    <mergeCell ref="B2:AD2"/>
    <mergeCell ref="D5:Q5"/>
    <mergeCell ref="D6:Q6"/>
    <mergeCell ref="D7:Q7"/>
    <mergeCell ref="X4:AD4"/>
    <mergeCell ref="C3:AD3"/>
    <mergeCell ref="D8:Q8"/>
    <mergeCell ref="D9:Q9"/>
    <mergeCell ref="X6:AD7"/>
    <mergeCell ref="H17:K17"/>
    <mergeCell ref="P13:P19"/>
    <mergeCell ref="Q13:Q19"/>
    <mergeCell ref="R13:R19"/>
    <mergeCell ref="L17:O17"/>
    <mergeCell ref="L14:O14"/>
    <mergeCell ref="S14:V14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71"/>
  <sheetViews>
    <sheetView zoomScalePageLayoutView="0" workbookViewId="0" topLeftCell="C25">
      <selection activeCell="AD33" sqref="AD33"/>
    </sheetView>
  </sheetViews>
  <sheetFormatPr defaultColWidth="9.140625" defaultRowHeight="12.75"/>
  <cols>
    <col min="1" max="1" width="0.2890625" style="0" customWidth="1"/>
    <col min="2" max="2" width="4.421875" style="0" customWidth="1"/>
    <col min="3" max="4" width="20.7109375" style="0" customWidth="1"/>
    <col min="5" max="6" width="9.7109375" style="0" customWidth="1"/>
    <col min="7" max="7" width="4.8515625" style="0" customWidth="1"/>
    <col min="8" max="8" width="4.140625" style="0" customWidth="1"/>
    <col min="9" max="9" width="4.28125" style="0" customWidth="1"/>
    <col min="10" max="10" width="4.140625" style="0" customWidth="1"/>
    <col min="11" max="11" width="6.140625" style="0" customWidth="1"/>
    <col min="12" max="12" width="4.140625" style="0" customWidth="1"/>
    <col min="13" max="13" width="4.28125" style="0" customWidth="1"/>
    <col min="14" max="14" width="4.140625" style="0" customWidth="1"/>
    <col min="15" max="15" width="6.140625" style="0" customWidth="1"/>
    <col min="16" max="16" width="5.00390625" style="0" customWidth="1"/>
    <col min="17" max="17" width="4.28125" style="0" customWidth="1"/>
    <col min="18" max="18" width="6.421875" style="0" customWidth="1"/>
    <col min="19" max="20" width="5.28125" style="0" customWidth="1"/>
    <col min="21" max="21" width="5.00390625" style="0" customWidth="1"/>
    <col min="22" max="22" width="6.28125" style="0" customWidth="1"/>
    <col min="23" max="24" width="5.28125" style="0" customWidth="1"/>
    <col min="25" max="25" width="5.7109375" style="0" customWidth="1"/>
    <col min="26" max="26" width="6.28125" style="0" customWidth="1"/>
    <col min="27" max="28" width="5.28125" style="0" customWidth="1"/>
    <col min="29" max="29" width="5.00390625" style="0" customWidth="1"/>
    <col min="30" max="30" width="6.28125" style="0" customWidth="1"/>
  </cols>
  <sheetData>
    <row r="2" spans="2:30" ht="20.25">
      <c r="B2" s="295" t="s">
        <v>116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</row>
    <row r="3" spans="2:30" ht="13.5" thickBot="1">
      <c r="B3" s="16"/>
      <c r="C3" s="296" t="s">
        <v>9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</row>
    <row r="4" spans="2:30" ht="17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319" t="s">
        <v>11</v>
      </c>
      <c r="Y4" s="320"/>
      <c r="Z4" s="320"/>
      <c r="AA4" s="320"/>
      <c r="AB4" s="320"/>
      <c r="AC4" s="320"/>
      <c r="AD4" s="321"/>
    </row>
    <row r="5" spans="3:30" ht="12.75" customHeight="1">
      <c r="C5" s="15" t="s">
        <v>10</v>
      </c>
      <c r="D5" s="285" t="s">
        <v>50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X5" s="11"/>
      <c r="Y5" s="12"/>
      <c r="Z5" s="12"/>
      <c r="AA5" s="12"/>
      <c r="AB5" s="12"/>
      <c r="AC5" s="12"/>
      <c r="AD5" s="17"/>
    </row>
    <row r="6" spans="3:30" ht="12.75" customHeight="1">
      <c r="C6" s="15" t="s">
        <v>12</v>
      </c>
      <c r="D6" s="285" t="s">
        <v>48</v>
      </c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X6" s="282" t="s">
        <v>96</v>
      </c>
      <c r="Y6" s="283"/>
      <c r="Z6" s="283"/>
      <c r="AA6" s="283"/>
      <c r="AB6" s="283"/>
      <c r="AC6" s="283"/>
      <c r="AD6" s="284"/>
    </row>
    <row r="7" spans="3:30" ht="12.75" customHeight="1">
      <c r="C7" s="15" t="s">
        <v>13</v>
      </c>
      <c r="D7" s="285" t="s">
        <v>114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X7" s="282"/>
      <c r="Y7" s="283"/>
      <c r="Z7" s="283"/>
      <c r="AA7" s="283"/>
      <c r="AB7" s="283"/>
      <c r="AC7" s="283"/>
      <c r="AD7" s="284"/>
    </row>
    <row r="8" spans="3:30" ht="12.75" customHeight="1" thickBot="1">
      <c r="C8" s="15" t="s">
        <v>14</v>
      </c>
      <c r="D8" s="285" t="s">
        <v>49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X8" s="13"/>
      <c r="Y8" s="14"/>
      <c r="Z8" s="14"/>
      <c r="AA8" s="14"/>
      <c r="AB8" s="14"/>
      <c r="AC8" s="14"/>
      <c r="AD8" s="18"/>
    </row>
    <row r="9" spans="3:30" ht="12.75" customHeight="1">
      <c r="C9" s="15" t="s">
        <v>15</v>
      </c>
      <c r="D9" s="285" t="s">
        <v>95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X9" s="7"/>
      <c r="Y9" s="7"/>
      <c r="Z9" s="7"/>
      <c r="AA9" s="7"/>
      <c r="AB9" s="7"/>
      <c r="AC9" s="7"/>
      <c r="AD9" s="7"/>
    </row>
    <row r="10" spans="3:30" ht="12.75" customHeight="1">
      <c r="C10" s="15" t="s">
        <v>111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X10" s="7"/>
      <c r="Y10" s="7"/>
      <c r="Z10" s="7"/>
      <c r="AA10" s="7"/>
      <c r="AB10" s="7"/>
      <c r="AC10" s="7"/>
      <c r="AD10" s="7"/>
    </row>
    <row r="11" spans="3:30" ht="12.75" customHeight="1">
      <c r="C11" s="15"/>
      <c r="D11" s="20" t="s">
        <v>51</v>
      </c>
      <c r="E11" s="20"/>
      <c r="F11" s="15"/>
      <c r="G11" s="15"/>
      <c r="H11" s="305"/>
      <c r="I11" s="305"/>
      <c r="J11" s="10"/>
      <c r="K11" s="10"/>
      <c r="L11" s="10"/>
      <c r="M11" s="10"/>
      <c r="N11" s="10"/>
      <c r="O11" s="10"/>
      <c r="P11" s="10"/>
      <c r="Q11" s="10"/>
      <c r="X11" s="7"/>
      <c r="Y11" s="7"/>
      <c r="Z11" s="7"/>
      <c r="AA11" s="7"/>
      <c r="AB11" s="7"/>
      <c r="AC11" s="7"/>
      <c r="AD11" s="7"/>
    </row>
    <row r="12" spans="3:30" ht="12.75" customHeight="1" thickBot="1">
      <c r="C12" s="15"/>
      <c r="D12" s="20"/>
      <c r="E12" s="20"/>
      <c r="F12" s="15"/>
      <c r="G12" s="15"/>
      <c r="H12" s="24"/>
      <c r="I12" s="24"/>
      <c r="J12" s="25"/>
      <c r="K12" s="25"/>
      <c r="L12" s="24"/>
      <c r="M12" s="24"/>
      <c r="N12" s="25"/>
      <c r="O12" s="25"/>
      <c r="P12" s="25"/>
      <c r="Q12" s="25"/>
      <c r="R12" s="26"/>
      <c r="X12" s="7"/>
      <c r="Y12" s="7"/>
      <c r="Z12" s="7"/>
      <c r="AA12" s="7"/>
      <c r="AB12" s="7"/>
      <c r="AC12" s="7"/>
      <c r="AD12" s="7"/>
    </row>
    <row r="13" spans="3:30" ht="12.75" customHeight="1">
      <c r="C13" s="15"/>
      <c r="D13" s="20"/>
      <c r="E13" s="20"/>
      <c r="F13" s="15"/>
      <c r="G13" s="23"/>
      <c r="H13" s="38"/>
      <c r="I13" s="38"/>
      <c r="J13" s="39"/>
      <c r="K13" s="39"/>
      <c r="L13" s="38"/>
      <c r="M13" s="38"/>
      <c r="N13" s="39"/>
      <c r="O13" s="39"/>
      <c r="P13" s="316" t="s">
        <v>24</v>
      </c>
      <c r="Q13" s="308" t="s">
        <v>25</v>
      </c>
      <c r="R13" s="300" t="s">
        <v>26</v>
      </c>
      <c r="S13" s="49"/>
      <c r="T13" s="50"/>
      <c r="U13" s="50"/>
      <c r="V13" s="51"/>
      <c r="W13" s="67"/>
      <c r="X13" s="68"/>
      <c r="Y13" s="68"/>
      <c r="Z13" s="69"/>
      <c r="AA13" s="81"/>
      <c r="AB13" s="82"/>
      <c r="AC13" s="82"/>
      <c r="AD13" s="83"/>
    </row>
    <row r="14" spans="3:30" ht="12.75" customHeight="1" thickBot="1">
      <c r="C14" s="15"/>
      <c r="D14" s="20"/>
      <c r="E14" s="20"/>
      <c r="F14" s="15"/>
      <c r="G14" s="23"/>
      <c r="H14" s="38"/>
      <c r="I14" s="38"/>
      <c r="J14" s="39"/>
      <c r="K14" s="39"/>
      <c r="L14" s="314" t="s">
        <v>28</v>
      </c>
      <c r="M14" s="314"/>
      <c r="N14" s="314"/>
      <c r="O14" s="315"/>
      <c r="P14" s="317"/>
      <c r="Q14" s="309"/>
      <c r="R14" s="301"/>
      <c r="S14" s="311" t="s">
        <v>29</v>
      </c>
      <c r="T14" s="312"/>
      <c r="U14" s="312"/>
      <c r="V14" s="313"/>
      <c r="W14" s="289" t="s">
        <v>3</v>
      </c>
      <c r="X14" s="290"/>
      <c r="Y14" s="290"/>
      <c r="Z14" s="291"/>
      <c r="AA14" s="292" t="s">
        <v>1</v>
      </c>
      <c r="AB14" s="293"/>
      <c r="AC14" s="293"/>
      <c r="AD14" s="294"/>
    </row>
    <row r="15" spans="3:30" ht="12.75" customHeight="1">
      <c r="C15" s="15"/>
      <c r="D15" s="20"/>
      <c r="E15" s="20"/>
      <c r="F15" s="15"/>
      <c r="G15" s="286" t="s">
        <v>30</v>
      </c>
      <c r="H15" s="38"/>
      <c r="I15" s="38"/>
      <c r="J15" s="39"/>
      <c r="K15" s="39"/>
      <c r="L15" s="38"/>
      <c r="M15" s="38"/>
      <c r="N15" s="39"/>
      <c r="O15" s="39"/>
      <c r="P15" s="317"/>
      <c r="Q15" s="309"/>
      <c r="R15" s="301"/>
      <c r="S15" s="52"/>
      <c r="T15" s="53"/>
      <c r="U15" s="53"/>
      <c r="V15" s="54"/>
      <c r="W15" s="70"/>
      <c r="X15" s="71"/>
      <c r="Y15" s="71"/>
      <c r="Z15" s="72"/>
      <c r="AA15" s="84"/>
      <c r="AB15" s="85"/>
      <c r="AC15" s="85"/>
      <c r="AD15" s="86"/>
    </row>
    <row r="16" spans="3:30" ht="12.75" customHeight="1">
      <c r="C16" s="15"/>
      <c r="D16" s="20"/>
      <c r="E16" s="20"/>
      <c r="F16" s="15"/>
      <c r="G16" s="287"/>
      <c r="H16" s="38"/>
      <c r="I16" s="38"/>
      <c r="J16" s="39"/>
      <c r="K16" s="39"/>
      <c r="L16" s="38"/>
      <c r="M16" s="38"/>
      <c r="N16" s="39"/>
      <c r="O16" s="39"/>
      <c r="P16" s="317"/>
      <c r="Q16" s="309"/>
      <c r="R16" s="301"/>
      <c r="S16" s="52"/>
      <c r="T16" s="53"/>
      <c r="U16" s="53"/>
      <c r="V16" s="54"/>
      <c r="W16" s="70"/>
      <c r="X16" s="71"/>
      <c r="Y16" s="71"/>
      <c r="Z16" s="72"/>
      <c r="AA16" s="84"/>
      <c r="AB16" s="85"/>
      <c r="AC16" s="85"/>
      <c r="AD16" s="86"/>
    </row>
    <row r="17" spans="3:30" ht="18" customHeight="1" thickBot="1">
      <c r="C17" s="8"/>
      <c r="D17" s="9"/>
      <c r="E17" s="9"/>
      <c r="F17" s="9"/>
      <c r="G17" s="287"/>
      <c r="H17" s="303" t="s">
        <v>22</v>
      </c>
      <c r="I17" s="303"/>
      <c r="J17" s="303"/>
      <c r="K17" s="304"/>
      <c r="L17" s="306" t="s">
        <v>27</v>
      </c>
      <c r="M17" s="303"/>
      <c r="N17" s="303"/>
      <c r="O17" s="307"/>
      <c r="P17" s="317"/>
      <c r="Q17" s="309"/>
      <c r="R17" s="301"/>
      <c r="S17" s="55"/>
      <c r="T17" s="56"/>
      <c r="U17" s="56"/>
      <c r="V17" s="54"/>
      <c r="W17" s="73"/>
      <c r="X17" s="74"/>
      <c r="Y17" s="74"/>
      <c r="Z17" s="72"/>
      <c r="AA17" s="92"/>
      <c r="AB17" s="93"/>
      <c r="AC17" s="93"/>
      <c r="AD17" s="86"/>
    </row>
    <row r="18" spans="2:31" ht="19.5" customHeight="1">
      <c r="B18" s="30" t="s">
        <v>17</v>
      </c>
      <c r="C18" s="31" t="s">
        <v>18</v>
      </c>
      <c r="D18" s="32" t="s">
        <v>0</v>
      </c>
      <c r="E18" s="94" t="s">
        <v>2</v>
      </c>
      <c r="F18" s="33" t="s">
        <v>19</v>
      </c>
      <c r="G18" s="287"/>
      <c r="H18" s="40" t="s">
        <v>21</v>
      </c>
      <c r="I18" s="40" t="s">
        <v>21</v>
      </c>
      <c r="J18" s="41"/>
      <c r="K18" s="42"/>
      <c r="L18" s="40" t="s">
        <v>21</v>
      </c>
      <c r="M18" s="40" t="s">
        <v>21</v>
      </c>
      <c r="N18" s="41"/>
      <c r="O18" s="41"/>
      <c r="P18" s="317"/>
      <c r="Q18" s="309"/>
      <c r="R18" s="301"/>
      <c r="S18" s="57" t="s">
        <v>21</v>
      </c>
      <c r="T18" s="58" t="s">
        <v>21</v>
      </c>
      <c r="U18" s="65"/>
      <c r="V18" s="59"/>
      <c r="W18" s="75" t="s">
        <v>21</v>
      </c>
      <c r="X18" s="76" t="s">
        <v>21</v>
      </c>
      <c r="Y18" s="76"/>
      <c r="Z18" s="77"/>
      <c r="AA18" s="87" t="s">
        <v>21</v>
      </c>
      <c r="AB18" s="88" t="s">
        <v>21</v>
      </c>
      <c r="AC18" s="88"/>
      <c r="AD18" s="100"/>
      <c r="AE18" s="1"/>
    </row>
    <row r="19" spans="1:31" ht="15.75" thickBot="1">
      <c r="A19" s="2"/>
      <c r="B19" s="34" t="s">
        <v>16</v>
      </c>
      <c r="C19" s="35"/>
      <c r="D19" s="36"/>
      <c r="E19" s="95" t="s">
        <v>38</v>
      </c>
      <c r="F19" s="170" t="s">
        <v>4</v>
      </c>
      <c r="G19" s="288"/>
      <c r="H19" s="43" t="s">
        <v>6</v>
      </c>
      <c r="I19" s="63" t="s">
        <v>7</v>
      </c>
      <c r="J19" s="64"/>
      <c r="K19" s="44" t="s">
        <v>20</v>
      </c>
      <c r="L19" s="43" t="s">
        <v>6</v>
      </c>
      <c r="M19" s="63" t="s">
        <v>7</v>
      </c>
      <c r="N19" s="64"/>
      <c r="O19" s="45" t="s">
        <v>23</v>
      </c>
      <c r="P19" s="318"/>
      <c r="Q19" s="310"/>
      <c r="R19" s="302"/>
      <c r="S19" s="60" t="s">
        <v>6</v>
      </c>
      <c r="T19" s="61" t="s">
        <v>7</v>
      </c>
      <c r="U19" s="66"/>
      <c r="V19" s="62" t="s">
        <v>8</v>
      </c>
      <c r="W19" s="78" t="s">
        <v>6</v>
      </c>
      <c r="X19" s="79" t="s">
        <v>7</v>
      </c>
      <c r="Y19" s="79"/>
      <c r="Z19" s="80" t="s">
        <v>8</v>
      </c>
      <c r="AA19" s="89" t="s">
        <v>6</v>
      </c>
      <c r="AB19" s="90" t="s">
        <v>7</v>
      </c>
      <c r="AC19" s="90"/>
      <c r="AD19" s="91" t="s">
        <v>8</v>
      </c>
      <c r="AE19" s="1"/>
    </row>
    <row r="20" spans="2:30" ht="12.75">
      <c r="B20" s="101">
        <v>1</v>
      </c>
      <c r="C20" s="144" t="s">
        <v>265</v>
      </c>
      <c r="D20" s="146" t="s">
        <v>276</v>
      </c>
      <c r="E20" s="115">
        <f aca="true" t="shared" si="0" ref="E20:E42">SUM(LARGE(R20:AD20,1),LARGE(R20:AD20,2),LARGE(R20:AD20,3))</f>
        <v>33.75</v>
      </c>
      <c r="F20" s="161"/>
      <c r="G20" s="137"/>
      <c r="H20" s="47">
        <v>2</v>
      </c>
      <c r="I20" s="27">
        <v>0.3</v>
      </c>
      <c r="J20" s="27"/>
      <c r="K20" s="28">
        <f aca="true" t="shared" si="1" ref="K20:K44">IF(SUM(H20:I20)&gt;0,SUM(H20,(10-(I20+J20)),0),0)</f>
        <v>11.7</v>
      </c>
      <c r="L20" s="46">
        <v>2</v>
      </c>
      <c r="M20" s="27">
        <v>0.2</v>
      </c>
      <c r="N20" s="27"/>
      <c r="O20" s="28">
        <f aca="true" t="shared" si="2" ref="O20:O44">IF(SUM(L20:M20)&gt;0,SUM(L20,(10-(M20+N20)),0),0)</f>
        <v>11.8</v>
      </c>
      <c r="P20" s="46"/>
      <c r="Q20" s="21"/>
      <c r="R20" s="96">
        <f aca="true" t="shared" si="3" ref="R20:R44">SUM((AVERAGE(K20,O20)),-P20)</f>
        <v>11.75</v>
      </c>
      <c r="S20" s="6">
        <v>1.8</v>
      </c>
      <c r="T20" s="5">
        <v>4.2</v>
      </c>
      <c r="U20" s="4"/>
      <c r="V20" s="98">
        <f aca="true" t="shared" si="4" ref="V20:V44">IF(SUM(S20:T20)&gt;0,SUM(S20,(10-(T20+U20)),0),0)</f>
        <v>7.6</v>
      </c>
      <c r="W20" s="6">
        <v>1.9</v>
      </c>
      <c r="X20" s="5">
        <v>1.2</v>
      </c>
      <c r="Y20" s="4"/>
      <c r="Z20" s="99">
        <f aca="true" t="shared" si="5" ref="Z20:Z44">IF(SUM(W20:X20)&gt;0,SUM(W20,(10-(X20+Y20)),0),0)</f>
        <v>10.700000000000001</v>
      </c>
      <c r="AA20" s="6">
        <v>1.9</v>
      </c>
      <c r="AB20" s="5">
        <v>0.6</v>
      </c>
      <c r="AC20" s="27"/>
      <c r="AD20" s="97">
        <f aca="true" t="shared" si="6" ref="AD20:AD44">IF(SUM(AA20:AB20)&gt;0,SUM(AA20,(10-(AB20+AC20)),0),0)</f>
        <v>11.3</v>
      </c>
    </row>
    <row r="21" spans="2:30" ht="12.75">
      <c r="B21" s="123">
        <v>2</v>
      </c>
      <c r="C21" s="143" t="s">
        <v>265</v>
      </c>
      <c r="D21" s="143" t="s">
        <v>277</v>
      </c>
      <c r="E21" s="115">
        <f t="shared" si="0"/>
        <v>33.6</v>
      </c>
      <c r="F21" s="162"/>
      <c r="G21" s="103"/>
      <c r="H21" s="47">
        <v>1.5</v>
      </c>
      <c r="I21" s="27">
        <v>0.2</v>
      </c>
      <c r="J21" s="27"/>
      <c r="K21" s="28">
        <f t="shared" si="1"/>
        <v>11.3</v>
      </c>
      <c r="L21" s="27">
        <v>2</v>
      </c>
      <c r="M21" s="27">
        <v>1.1</v>
      </c>
      <c r="N21" s="27"/>
      <c r="O21" s="28">
        <f t="shared" si="2"/>
        <v>10.9</v>
      </c>
      <c r="P21" s="27"/>
      <c r="Q21" s="21"/>
      <c r="R21" s="96">
        <f t="shared" si="3"/>
        <v>11.100000000000001</v>
      </c>
      <c r="S21" s="6">
        <v>1.9</v>
      </c>
      <c r="T21" s="5">
        <v>2.5</v>
      </c>
      <c r="U21" s="4"/>
      <c r="V21" s="98">
        <f t="shared" si="4"/>
        <v>9.4</v>
      </c>
      <c r="W21" s="6">
        <v>2</v>
      </c>
      <c r="X21" s="5">
        <v>1</v>
      </c>
      <c r="Y21" s="5"/>
      <c r="Z21" s="99">
        <f t="shared" si="5"/>
        <v>11</v>
      </c>
      <c r="AA21" s="6">
        <v>2</v>
      </c>
      <c r="AB21" s="5">
        <v>0.5</v>
      </c>
      <c r="AC21" s="27"/>
      <c r="AD21" s="97">
        <f t="shared" si="6"/>
        <v>11.5</v>
      </c>
    </row>
    <row r="22" spans="2:30" ht="12.75">
      <c r="B22" s="124">
        <v>3</v>
      </c>
      <c r="C22" s="145" t="s">
        <v>199</v>
      </c>
      <c r="D22" s="143" t="s">
        <v>215</v>
      </c>
      <c r="E22" s="115">
        <f t="shared" si="0"/>
        <v>33.45</v>
      </c>
      <c r="F22" s="161"/>
      <c r="G22" s="103"/>
      <c r="H22" s="47">
        <v>2</v>
      </c>
      <c r="I22" s="27">
        <v>0.7</v>
      </c>
      <c r="J22" s="27"/>
      <c r="K22" s="28">
        <f t="shared" si="1"/>
        <v>11.3</v>
      </c>
      <c r="L22" s="27">
        <v>2</v>
      </c>
      <c r="M22" s="27">
        <v>1</v>
      </c>
      <c r="N22" s="27"/>
      <c r="O22" s="28">
        <f t="shared" si="2"/>
        <v>11</v>
      </c>
      <c r="P22" s="27"/>
      <c r="Q22" s="21"/>
      <c r="R22" s="96">
        <f t="shared" si="3"/>
        <v>11.15</v>
      </c>
      <c r="S22" s="6">
        <v>1.9</v>
      </c>
      <c r="T22" s="5">
        <v>0.6</v>
      </c>
      <c r="U22" s="4"/>
      <c r="V22" s="98">
        <f t="shared" si="4"/>
        <v>11.3</v>
      </c>
      <c r="W22" s="6">
        <v>2</v>
      </c>
      <c r="X22" s="5">
        <v>2</v>
      </c>
      <c r="Y22" s="4"/>
      <c r="Z22" s="99">
        <f t="shared" si="5"/>
        <v>10</v>
      </c>
      <c r="AA22" s="6">
        <v>2</v>
      </c>
      <c r="AB22" s="5">
        <v>1</v>
      </c>
      <c r="AC22" s="27"/>
      <c r="AD22" s="97">
        <f t="shared" si="6"/>
        <v>11</v>
      </c>
    </row>
    <row r="23" spans="2:30" ht="12.75">
      <c r="B23" s="3">
        <v>4</v>
      </c>
      <c r="C23" s="143" t="s">
        <v>144</v>
      </c>
      <c r="D23" s="143" t="s">
        <v>90</v>
      </c>
      <c r="E23" s="115">
        <f t="shared" si="0"/>
        <v>33.35</v>
      </c>
      <c r="F23" s="161"/>
      <c r="G23" s="103"/>
      <c r="H23" s="47">
        <v>2</v>
      </c>
      <c r="I23" s="27">
        <v>0.5</v>
      </c>
      <c r="J23" s="27"/>
      <c r="K23" s="28">
        <f t="shared" si="1"/>
        <v>11.5</v>
      </c>
      <c r="L23" s="27">
        <v>1.5</v>
      </c>
      <c r="M23" s="27">
        <v>0.7</v>
      </c>
      <c r="N23" s="27"/>
      <c r="O23" s="28">
        <f t="shared" si="2"/>
        <v>10.8</v>
      </c>
      <c r="P23" s="27"/>
      <c r="Q23" s="21"/>
      <c r="R23" s="96">
        <f t="shared" si="3"/>
        <v>11.15</v>
      </c>
      <c r="S23" s="6">
        <v>1.9</v>
      </c>
      <c r="T23" s="5">
        <v>1.1</v>
      </c>
      <c r="U23" s="4"/>
      <c r="V23" s="98">
        <f t="shared" si="4"/>
        <v>10.8</v>
      </c>
      <c r="W23" s="6">
        <v>2</v>
      </c>
      <c r="X23" s="5">
        <v>1.1</v>
      </c>
      <c r="Y23" s="5"/>
      <c r="Z23" s="99">
        <f t="shared" si="5"/>
        <v>10.9</v>
      </c>
      <c r="AA23" s="6">
        <v>1.8</v>
      </c>
      <c r="AB23" s="5">
        <v>0.5</v>
      </c>
      <c r="AC23" s="27"/>
      <c r="AD23" s="97">
        <f t="shared" si="6"/>
        <v>11.3</v>
      </c>
    </row>
    <row r="24" spans="2:30" ht="12.75">
      <c r="B24" s="3">
        <v>5</v>
      </c>
      <c r="C24" s="145" t="s">
        <v>265</v>
      </c>
      <c r="D24" s="143" t="s">
        <v>272</v>
      </c>
      <c r="E24" s="115">
        <f t="shared" si="0"/>
        <v>33.1</v>
      </c>
      <c r="F24" s="166"/>
      <c r="G24" s="103"/>
      <c r="H24" s="47">
        <v>2</v>
      </c>
      <c r="I24" s="27">
        <v>0.6</v>
      </c>
      <c r="J24" s="27"/>
      <c r="K24" s="28">
        <f t="shared" si="1"/>
        <v>11.4</v>
      </c>
      <c r="L24" s="27">
        <v>2</v>
      </c>
      <c r="M24" s="27">
        <v>1.2</v>
      </c>
      <c r="N24" s="27"/>
      <c r="O24" s="28">
        <f t="shared" si="2"/>
        <v>10.8</v>
      </c>
      <c r="P24" s="27"/>
      <c r="Q24" s="21"/>
      <c r="R24" s="96">
        <f t="shared" si="3"/>
        <v>11.100000000000001</v>
      </c>
      <c r="S24" s="6">
        <v>2</v>
      </c>
      <c r="T24" s="5">
        <v>3.9</v>
      </c>
      <c r="U24" s="4"/>
      <c r="V24" s="98">
        <f t="shared" si="4"/>
        <v>8.1</v>
      </c>
      <c r="W24" s="6">
        <v>1.8</v>
      </c>
      <c r="X24" s="5">
        <v>1.1</v>
      </c>
      <c r="Y24" s="5"/>
      <c r="Z24" s="99">
        <f t="shared" si="5"/>
        <v>10.700000000000001</v>
      </c>
      <c r="AA24" s="6">
        <v>1.9</v>
      </c>
      <c r="AB24" s="5">
        <v>0.6</v>
      </c>
      <c r="AC24" s="27"/>
      <c r="AD24" s="97">
        <f t="shared" si="6"/>
        <v>11.3</v>
      </c>
    </row>
    <row r="25" spans="2:30" ht="12.75">
      <c r="B25" s="3">
        <v>6</v>
      </c>
      <c r="C25" s="143" t="s">
        <v>265</v>
      </c>
      <c r="D25" s="143" t="s">
        <v>281</v>
      </c>
      <c r="E25" s="115">
        <f t="shared" si="0"/>
        <v>32.849999999999994</v>
      </c>
      <c r="F25" s="161"/>
      <c r="G25" s="103"/>
      <c r="H25" s="47">
        <v>1.5</v>
      </c>
      <c r="I25" s="27">
        <v>0.6</v>
      </c>
      <c r="J25" s="27"/>
      <c r="K25" s="28">
        <f t="shared" si="1"/>
        <v>10.9</v>
      </c>
      <c r="L25" s="27">
        <v>2</v>
      </c>
      <c r="M25" s="27">
        <v>1</v>
      </c>
      <c r="N25" s="27"/>
      <c r="O25" s="28">
        <f t="shared" si="2"/>
        <v>11</v>
      </c>
      <c r="P25" s="27"/>
      <c r="Q25" s="21"/>
      <c r="R25" s="96">
        <f t="shared" si="3"/>
        <v>10.95</v>
      </c>
      <c r="S25" s="6">
        <v>1.9</v>
      </c>
      <c r="T25" s="5">
        <v>2.5</v>
      </c>
      <c r="U25" s="4"/>
      <c r="V25" s="98">
        <f t="shared" si="4"/>
        <v>9.4</v>
      </c>
      <c r="W25" s="6">
        <v>1.8</v>
      </c>
      <c r="X25" s="5">
        <v>1.5</v>
      </c>
      <c r="Y25" s="5"/>
      <c r="Z25" s="99">
        <f t="shared" si="5"/>
        <v>10.3</v>
      </c>
      <c r="AA25" s="6">
        <v>2</v>
      </c>
      <c r="AB25" s="5">
        <v>0.4</v>
      </c>
      <c r="AC25" s="27"/>
      <c r="AD25" s="97">
        <f t="shared" si="6"/>
        <v>11.6</v>
      </c>
    </row>
    <row r="26" spans="2:30" ht="12.75">
      <c r="B26" s="3">
        <v>7</v>
      </c>
      <c r="C26" s="143" t="s">
        <v>83</v>
      </c>
      <c r="D26" s="143" t="s">
        <v>180</v>
      </c>
      <c r="E26" s="115">
        <f t="shared" si="0"/>
        <v>32.650000000000006</v>
      </c>
      <c r="F26" s="162"/>
      <c r="G26" s="103"/>
      <c r="H26" s="47">
        <v>1.5</v>
      </c>
      <c r="I26" s="27">
        <v>0.5</v>
      </c>
      <c r="J26" s="27"/>
      <c r="K26" s="28">
        <f t="shared" si="1"/>
        <v>11</v>
      </c>
      <c r="L26" s="27">
        <v>2</v>
      </c>
      <c r="M26" s="27">
        <v>1.1</v>
      </c>
      <c r="N26" s="27"/>
      <c r="O26" s="28">
        <f t="shared" si="2"/>
        <v>10.9</v>
      </c>
      <c r="P26" s="27"/>
      <c r="Q26" s="21"/>
      <c r="R26" s="96">
        <f t="shared" si="3"/>
        <v>10.95</v>
      </c>
      <c r="S26" s="6">
        <v>1.8</v>
      </c>
      <c r="T26" s="5">
        <v>1</v>
      </c>
      <c r="U26" s="4"/>
      <c r="V26" s="98">
        <f t="shared" si="4"/>
        <v>10.8</v>
      </c>
      <c r="W26" s="6">
        <v>1.9</v>
      </c>
      <c r="X26" s="5">
        <v>1</v>
      </c>
      <c r="Y26" s="5"/>
      <c r="Z26" s="99">
        <f t="shared" si="5"/>
        <v>10.9</v>
      </c>
      <c r="AA26" s="6">
        <v>2</v>
      </c>
      <c r="AB26" s="5">
        <v>1.5</v>
      </c>
      <c r="AC26" s="27"/>
      <c r="AD26" s="97">
        <f t="shared" si="6"/>
        <v>10.5</v>
      </c>
    </row>
    <row r="27" spans="2:30" ht="12.75">
      <c r="B27" s="3">
        <v>8</v>
      </c>
      <c r="C27" s="143" t="s">
        <v>199</v>
      </c>
      <c r="D27" s="143" t="s">
        <v>211</v>
      </c>
      <c r="E27" s="115">
        <f t="shared" si="0"/>
        <v>32.45</v>
      </c>
      <c r="F27" s="161"/>
      <c r="G27" s="103"/>
      <c r="H27" s="47">
        <v>2</v>
      </c>
      <c r="I27" s="27">
        <v>1.1</v>
      </c>
      <c r="J27" s="27"/>
      <c r="K27" s="28">
        <f t="shared" si="1"/>
        <v>10.9</v>
      </c>
      <c r="L27" s="27">
        <v>2</v>
      </c>
      <c r="M27" s="27">
        <v>1.8</v>
      </c>
      <c r="N27" s="27"/>
      <c r="O27" s="28">
        <f t="shared" si="2"/>
        <v>10.2</v>
      </c>
      <c r="P27" s="27"/>
      <c r="Q27" s="21"/>
      <c r="R27" s="96">
        <f t="shared" si="3"/>
        <v>10.55</v>
      </c>
      <c r="S27" s="6">
        <v>1.9</v>
      </c>
      <c r="T27" s="5">
        <v>1.6</v>
      </c>
      <c r="U27" s="4"/>
      <c r="V27" s="98">
        <f t="shared" si="4"/>
        <v>10.3</v>
      </c>
      <c r="W27" s="6">
        <v>1.5</v>
      </c>
      <c r="X27" s="5">
        <v>1.6</v>
      </c>
      <c r="Y27" s="27"/>
      <c r="Z27" s="99">
        <f t="shared" si="5"/>
        <v>9.9</v>
      </c>
      <c r="AA27" s="6">
        <v>2</v>
      </c>
      <c r="AB27" s="5">
        <v>0.4</v>
      </c>
      <c r="AC27" s="27"/>
      <c r="AD27" s="97">
        <f t="shared" si="6"/>
        <v>11.6</v>
      </c>
    </row>
    <row r="28" spans="2:30" ht="12.75">
      <c r="B28" s="3">
        <v>9</v>
      </c>
      <c r="C28" s="143" t="s">
        <v>199</v>
      </c>
      <c r="D28" s="143" t="s">
        <v>214</v>
      </c>
      <c r="E28" s="115">
        <f t="shared" si="0"/>
        <v>32.45</v>
      </c>
      <c r="F28" s="162"/>
      <c r="G28" s="103"/>
      <c r="H28" s="47">
        <v>2</v>
      </c>
      <c r="I28" s="27">
        <v>1.2</v>
      </c>
      <c r="J28" s="27"/>
      <c r="K28" s="28">
        <f t="shared" si="1"/>
        <v>10.8</v>
      </c>
      <c r="L28" s="27">
        <v>1.5</v>
      </c>
      <c r="M28" s="27">
        <v>0.6</v>
      </c>
      <c r="N28" s="27"/>
      <c r="O28" s="28">
        <f t="shared" si="2"/>
        <v>10.9</v>
      </c>
      <c r="P28" s="27"/>
      <c r="Q28" s="21"/>
      <c r="R28" s="96">
        <f t="shared" si="3"/>
        <v>10.850000000000001</v>
      </c>
      <c r="S28" s="6">
        <v>2</v>
      </c>
      <c r="T28" s="5">
        <v>1.3</v>
      </c>
      <c r="U28" s="4"/>
      <c r="V28" s="98">
        <f t="shared" si="4"/>
        <v>10.7</v>
      </c>
      <c r="W28" s="6">
        <v>2</v>
      </c>
      <c r="X28" s="5">
        <v>1.7</v>
      </c>
      <c r="Y28" s="5"/>
      <c r="Z28" s="99">
        <f t="shared" si="5"/>
        <v>10.3</v>
      </c>
      <c r="AA28" s="6">
        <v>2</v>
      </c>
      <c r="AB28" s="5">
        <v>1.1</v>
      </c>
      <c r="AC28" s="27"/>
      <c r="AD28" s="97">
        <f t="shared" si="6"/>
        <v>10.9</v>
      </c>
    </row>
    <row r="29" spans="2:30" ht="12.75">
      <c r="B29" s="3">
        <v>10</v>
      </c>
      <c r="C29" s="143" t="s">
        <v>199</v>
      </c>
      <c r="D29" s="143" t="s">
        <v>210</v>
      </c>
      <c r="E29" s="115">
        <f t="shared" si="0"/>
        <v>32.3</v>
      </c>
      <c r="F29" s="161"/>
      <c r="G29" s="103"/>
      <c r="H29" s="47">
        <v>2</v>
      </c>
      <c r="I29" s="27">
        <v>1.9</v>
      </c>
      <c r="J29" s="27"/>
      <c r="K29" s="28">
        <f t="shared" si="1"/>
        <v>10.1</v>
      </c>
      <c r="L29" s="27">
        <v>2</v>
      </c>
      <c r="M29" s="27">
        <v>1.3</v>
      </c>
      <c r="N29" s="27"/>
      <c r="O29" s="28">
        <f t="shared" si="2"/>
        <v>10.7</v>
      </c>
      <c r="P29" s="27"/>
      <c r="Q29" s="21"/>
      <c r="R29" s="96">
        <f t="shared" si="3"/>
        <v>10.399999999999999</v>
      </c>
      <c r="S29" s="6">
        <v>1.9</v>
      </c>
      <c r="T29" s="5">
        <v>1.3</v>
      </c>
      <c r="U29" s="4"/>
      <c r="V29" s="98">
        <f t="shared" si="4"/>
        <v>10.6</v>
      </c>
      <c r="W29" s="6">
        <v>2</v>
      </c>
      <c r="X29" s="5">
        <v>1.8</v>
      </c>
      <c r="Y29" s="5"/>
      <c r="Z29" s="99">
        <f t="shared" si="5"/>
        <v>10.2</v>
      </c>
      <c r="AA29" s="6">
        <v>2</v>
      </c>
      <c r="AB29" s="5">
        <v>0.7</v>
      </c>
      <c r="AC29" s="27"/>
      <c r="AD29" s="97">
        <f t="shared" si="6"/>
        <v>11.3</v>
      </c>
    </row>
    <row r="30" spans="2:30" ht="12.75">
      <c r="B30" s="3">
        <v>11</v>
      </c>
      <c r="C30" s="143" t="s">
        <v>265</v>
      </c>
      <c r="D30" s="143" t="s">
        <v>273</v>
      </c>
      <c r="E30" s="115">
        <f t="shared" si="0"/>
        <v>32.1</v>
      </c>
      <c r="F30" s="169"/>
      <c r="G30" s="103"/>
      <c r="H30" s="47">
        <v>2</v>
      </c>
      <c r="I30" s="27">
        <v>1.2</v>
      </c>
      <c r="J30" s="27"/>
      <c r="K30" s="28">
        <f t="shared" si="1"/>
        <v>10.8</v>
      </c>
      <c r="L30" s="27">
        <v>2</v>
      </c>
      <c r="M30" s="27">
        <v>2</v>
      </c>
      <c r="N30" s="27"/>
      <c r="O30" s="28">
        <f t="shared" si="2"/>
        <v>10</v>
      </c>
      <c r="P30" s="27"/>
      <c r="Q30" s="21"/>
      <c r="R30" s="96">
        <f t="shared" si="3"/>
        <v>10.4</v>
      </c>
      <c r="S30" s="6">
        <v>2</v>
      </c>
      <c r="T30" s="5">
        <v>3.8</v>
      </c>
      <c r="U30" s="4"/>
      <c r="V30" s="98">
        <f t="shared" si="4"/>
        <v>8.2</v>
      </c>
      <c r="W30" s="6">
        <v>1.9</v>
      </c>
      <c r="X30" s="5">
        <v>1.6</v>
      </c>
      <c r="Y30" s="4"/>
      <c r="Z30" s="99">
        <f t="shared" si="5"/>
        <v>10.3</v>
      </c>
      <c r="AA30" s="6">
        <v>2</v>
      </c>
      <c r="AB30" s="5">
        <v>0.6</v>
      </c>
      <c r="AC30" s="27"/>
      <c r="AD30" s="97">
        <f t="shared" si="6"/>
        <v>11.4</v>
      </c>
    </row>
    <row r="31" spans="2:30" ht="12.75">
      <c r="B31" s="3">
        <v>12</v>
      </c>
      <c r="C31" s="143" t="s">
        <v>199</v>
      </c>
      <c r="D31" s="143" t="s">
        <v>212</v>
      </c>
      <c r="E31" s="115">
        <f t="shared" si="0"/>
        <v>32.05</v>
      </c>
      <c r="F31" s="161"/>
      <c r="G31" s="103"/>
      <c r="H31" s="47">
        <v>2</v>
      </c>
      <c r="I31" s="27">
        <v>1</v>
      </c>
      <c r="J31" s="27"/>
      <c r="K31" s="28">
        <f t="shared" si="1"/>
        <v>11</v>
      </c>
      <c r="L31" s="27">
        <v>2</v>
      </c>
      <c r="M31" s="27">
        <v>1.1</v>
      </c>
      <c r="N31" s="27"/>
      <c r="O31" s="28">
        <f t="shared" si="2"/>
        <v>10.9</v>
      </c>
      <c r="P31" s="27"/>
      <c r="Q31" s="21"/>
      <c r="R31" s="96">
        <f t="shared" si="3"/>
        <v>10.95</v>
      </c>
      <c r="S31" s="6">
        <v>1.6</v>
      </c>
      <c r="T31" s="5">
        <v>3.2</v>
      </c>
      <c r="U31" s="4"/>
      <c r="V31" s="98">
        <f t="shared" si="4"/>
        <v>8.4</v>
      </c>
      <c r="W31" s="6">
        <v>1.9</v>
      </c>
      <c r="X31" s="5">
        <v>1.4</v>
      </c>
      <c r="Y31" s="5"/>
      <c r="Z31" s="99">
        <f t="shared" si="5"/>
        <v>10.5</v>
      </c>
      <c r="AA31" s="6">
        <v>2</v>
      </c>
      <c r="AB31" s="5">
        <v>1.4</v>
      </c>
      <c r="AC31" s="27"/>
      <c r="AD31" s="97">
        <f t="shared" si="6"/>
        <v>10.6</v>
      </c>
    </row>
    <row r="32" spans="2:30" ht="12.75">
      <c r="B32" s="3">
        <v>13</v>
      </c>
      <c r="C32" s="143" t="s">
        <v>265</v>
      </c>
      <c r="D32" s="143" t="s">
        <v>279</v>
      </c>
      <c r="E32" s="115">
        <f t="shared" si="0"/>
        <v>31.9</v>
      </c>
      <c r="F32" s="161"/>
      <c r="G32" s="103"/>
      <c r="H32" s="47">
        <v>1.5</v>
      </c>
      <c r="I32" s="27">
        <v>0.9</v>
      </c>
      <c r="J32" s="27"/>
      <c r="K32" s="28">
        <f t="shared" si="1"/>
        <v>10.6</v>
      </c>
      <c r="L32" s="27">
        <v>1.5</v>
      </c>
      <c r="M32" s="27">
        <v>1.1</v>
      </c>
      <c r="N32" s="27"/>
      <c r="O32" s="28">
        <f t="shared" si="2"/>
        <v>10.4</v>
      </c>
      <c r="P32" s="27"/>
      <c r="Q32" s="21"/>
      <c r="R32" s="96">
        <f t="shared" si="3"/>
        <v>10.5</v>
      </c>
      <c r="S32" s="6">
        <v>1.3</v>
      </c>
      <c r="T32" s="5">
        <v>2.8</v>
      </c>
      <c r="U32" s="4"/>
      <c r="V32" s="98">
        <f t="shared" si="4"/>
        <v>8.5</v>
      </c>
      <c r="W32" s="6">
        <v>2</v>
      </c>
      <c r="X32" s="5">
        <v>1.4</v>
      </c>
      <c r="Y32" s="5"/>
      <c r="Z32" s="99">
        <f t="shared" si="5"/>
        <v>10.6</v>
      </c>
      <c r="AA32" s="6">
        <v>1.9</v>
      </c>
      <c r="AB32" s="5">
        <v>1.1</v>
      </c>
      <c r="AC32" s="27"/>
      <c r="AD32" s="97">
        <f t="shared" si="6"/>
        <v>10.8</v>
      </c>
    </row>
    <row r="33" spans="2:30" ht="12.75">
      <c r="B33" s="3">
        <v>14</v>
      </c>
      <c r="C33" s="143" t="s">
        <v>315</v>
      </c>
      <c r="D33" s="143" t="s">
        <v>326</v>
      </c>
      <c r="E33" s="115">
        <f t="shared" si="0"/>
        <v>31.9</v>
      </c>
      <c r="F33" s="162"/>
      <c r="G33" s="103"/>
      <c r="H33" s="47">
        <v>2</v>
      </c>
      <c r="I33" s="27">
        <v>1.2</v>
      </c>
      <c r="J33" s="27"/>
      <c r="K33" s="28">
        <f t="shared" si="1"/>
        <v>10.8</v>
      </c>
      <c r="L33" s="27">
        <v>2</v>
      </c>
      <c r="M33" s="27">
        <v>0.8</v>
      </c>
      <c r="N33" s="27"/>
      <c r="O33" s="28">
        <f t="shared" si="2"/>
        <v>11.2</v>
      </c>
      <c r="P33" s="27"/>
      <c r="Q33" s="21"/>
      <c r="R33" s="96">
        <f t="shared" si="3"/>
        <v>11</v>
      </c>
      <c r="S33" s="6">
        <v>1.7</v>
      </c>
      <c r="T33" s="5">
        <v>1.6</v>
      </c>
      <c r="U33" s="4"/>
      <c r="V33" s="98">
        <f t="shared" si="4"/>
        <v>10.1</v>
      </c>
      <c r="W33" s="6">
        <v>2</v>
      </c>
      <c r="X33" s="5">
        <v>2.1</v>
      </c>
      <c r="Y33" s="5">
        <v>0.1</v>
      </c>
      <c r="Z33" s="99">
        <f t="shared" si="5"/>
        <v>9.8</v>
      </c>
      <c r="AA33" s="6">
        <v>2</v>
      </c>
      <c r="AB33" s="5">
        <v>1.1</v>
      </c>
      <c r="AC33" s="27">
        <v>0.1</v>
      </c>
      <c r="AD33" s="97">
        <f t="shared" si="6"/>
        <v>10.8</v>
      </c>
    </row>
    <row r="34" spans="2:30" ht="12.75">
      <c r="B34" s="3">
        <v>15</v>
      </c>
      <c r="C34" s="143" t="s">
        <v>83</v>
      </c>
      <c r="D34" s="143" t="s">
        <v>181</v>
      </c>
      <c r="E34" s="115">
        <f t="shared" si="0"/>
        <v>31.85</v>
      </c>
      <c r="F34" s="161"/>
      <c r="G34" s="103"/>
      <c r="H34" s="47">
        <v>2</v>
      </c>
      <c r="I34" s="27">
        <v>1</v>
      </c>
      <c r="J34" s="27"/>
      <c r="K34" s="28">
        <f t="shared" si="1"/>
        <v>11</v>
      </c>
      <c r="L34" s="47">
        <v>2</v>
      </c>
      <c r="M34" s="27">
        <v>0.9</v>
      </c>
      <c r="N34" s="27"/>
      <c r="O34" s="28">
        <f t="shared" si="2"/>
        <v>11.1</v>
      </c>
      <c r="P34" s="47"/>
      <c r="Q34" s="21"/>
      <c r="R34" s="96">
        <f t="shared" si="3"/>
        <v>11.05</v>
      </c>
      <c r="S34" s="6">
        <v>1.8</v>
      </c>
      <c r="T34" s="5">
        <v>2.8</v>
      </c>
      <c r="U34" s="4"/>
      <c r="V34" s="98">
        <f t="shared" si="4"/>
        <v>9</v>
      </c>
      <c r="W34" s="6">
        <v>1.8</v>
      </c>
      <c r="X34" s="5">
        <v>1.9</v>
      </c>
      <c r="Y34" s="4"/>
      <c r="Z34" s="99">
        <f t="shared" si="5"/>
        <v>9.9</v>
      </c>
      <c r="AA34" s="6">
        <v>2</v>
      </c>
      <c r="AB34" s="5">
        <v>1.1</v>
      </c>
      <c r="AC34" s="27"/>
      <c r="AD34" s="97">
        <f t="shared" si="6"/>
        <v>10.9</v>
      </c>
    </row>
    <row r="35" spans="2:30" ht="12.75">
      <c r="B35" s="3">
        <v>16</v>
      </c>
      <c r="C35" s="143" t="s">
        <v>265</v>
      </c>
      <c r="D35" s="143" t="s">
        <v>280</v>
      </c>
      <c r="E35" s="115">
        <f t="shared" si="0"/>
        <v>31.849999999999998</v>
      </c>
      <c r="F35" s="162"/>
      <c r="G35" s="103"/>
      <c r="H35" s="47">
        <v>2</v>
      </c>
      <c r="I35" s="27">
        <v>0.8</v>
      </c>
      <c r="J35" s="27"/>
      <c r="K35" s="28">
        <f t="shared" si="1"/>
        <v>11.2</v>
      </c>
      <c r="L35" s="47">
        <v>2</v>
      </c>
      <c r="M35" s="27">
        <v>1.9</v>
      </c>
      <c r="N35" s="27"/>
      <c r="O35" s="28">
        <f t="shared" si="2"/>
        <v>10.1</v>
      </c>
      <c r="P35" s="47"/>
      <c r="Q35" s="21"/>
      <c r="R35" s="96">
        <f t="shared" si="3"/>
        <v>10.649999999999999</v>
      </c>
      <c r="S35" s="6">
        <v>2</v>
      </c>
      <c r="T35" s="5">
        <v>4</v>
      </c>
      <c r="U35" s="4"/>
      <c r="V35" s="98">
        <f t="shared" si="4"/>
        <v>8</v>
      </c>
      <c r="W35" s="6">
        <v>1.7</v>
      </c>
      <c r="X35" s="5">
        <v>1.5</v>
      </c>
      <c r="Y35" s="5"/>
      <c r="Z35" s="99">
        <f t="shared" si="5"/>
        <v>10.2</v>
      </c>
      <c r="AA35" s="6">
        <v>2</v>
      </c>
      <c r="AB35" s="5">
        <v>1</v>
      </c>
      <c r="AC35" s="27"/>
      <c r="AD35" s="97">
        <f t="shared" si="6"/>
        <v>11</v>
      </c>
    </row>
    <row r="36" spans="2:30" ht="12.75">
      <c r="B36" s="3">
        <v>17</v>
      </c>
      <c r="C36" s="143" t="s">
        <v>187</v>
      </c>
      <c r="D36" s="143" t="s">
        <v>188</v>
      </c>
      <c r="E36" s="115">
        <f t="shared" si="0"/>
        <v>31.800000000000004</v>
      </c>
      <c r="F36" s="161"/>
      <c r="G36" s="103"/>
      <c r="H36" s="47">
        <v>2</v>
      </c>
      <c r="I36" s="27">
        <v>1.2</v>
      </c>
      <c r="J36" s="27"/>
      <c r="K36" s="28">
        <f t="shared" si="1"/>
        <v>10.8</v>
      </c>
      <c r="L36" s="47">
        <v>2</v>
      </c>
      <c r="M36" s="27">
        <v>0.6</v>
      </c>
      <c r="N36" s="27"/>
      <c r="O36" s="28">
        <f t="shared" si="2"/>
        <v>11.4</v>
      </c>
      <c r="P36" s="47"/>
      <c r="Q36" s="21"/>
      <c r="R36" s="96">
        <f t="shared" si="3"/>
        <v>11.100000000000001</v>
      </c>
      <c r="S36" s="6">
        <v>1.9</v>
      </c>
      <c r="T36" s="5">
        <v>4.6</v>
      </c>
      <c r="U36" s="4"/>
      <c r="V36" s="98">
        <f t="shared" si="4"/>
        <v>7.300000000000001</v>
      </c>
      <c r="W36" s="6">
        <v>2</v>
      </c>
      <c r="X36" s="5">
        <v>1.9</v>
      </c>
      <c r="Y36" s="5"/>
      <c r="Z36" s="99">
        <f t="shared" si="5"/>
        <v>10.1</v>
      </c>
      <c r="AA36" s="6">
        <v>2</v>
      </c>
      <c r="AB36" s="5">
        <v>1.4</v>
      </c>
      <c r="AC36" s="27"/>
      <c r="AD36" s="97">
        <f t="shared" si="6"/>
        <v>10.6</v>
      </c>
    </row>
    <row r="37" spans="2:30" ht="12.75">
      <c r="B37" s="3">
        <v>18</v>
      </c>
      <c r="C37" s="143" t="s">
        <v>265</v>
      </c>
      <c r="D37" s="143" t="s">
        <v>274</v>
      </c>
      <c r="E37" s="115">
        <f t="shared" si="0"/>
        <v>31.349999999999998</v>
      </c>
      <c r="F37" s="162"/>
      <c r="G37" s="103"/>
      <c r="H37" s="47">
        <v>2</v>
      </c>
      <c r="I37" s="27">
        <v>0.9</v>
      </c>
      <c r="J37" s="27"/>
      <c r="K37" s="28">
        <f t="shared" si="1"/>
        <v>11.1</v>
      </c>
      <c r="L37" s="47">
        <v>2</v>
      </c>
      <c r="M37" s="27">
        <v>1.8</v>
      </c>
      <c r="N37" s="29"/>
      <c r="O37" s="28">
        <f t="shared" si="2"/>
        <v>10.2</v>
      </c>
      <c r="P37" s="47"/>
      <c r="Q37" s="21"/>
      <c r="R37" s="96">
        <f t="shared" si="3"/>
        <v>10.649999999999999</v>
      </c>
      <c r="S37" s="6">
        <v>1.6</v>
      </c>
      <c r="T37" s="5">
        <v>3.9</v>
      </c>
      <c r="U37" s="4"/>
      <c r="V37" s="98">
        <f t="shared" si="4"/>
        <v>7.699999999999999</v>
      </c>
      <c r="W37" s="6">
        <v>1.8</v>
      </c>
      <c r="X37" s="5">
        <v>2</v>
      </c>
      <c r="Y37" s="5"/>
      <c r="Z37" s="99">
        <f t="shared" si="5"/>
        <v>9.8</v>
      </c>
      <c r="AA37" s="6">
        <v>1.9</v>
      </c>
      <c r="AB37" s="5">
        <v>1</v>
      </c>
      <c r="AC37" s="27"/>
      <c r="AD37" s="97">
        <f t="shared" si="6"/>
        <v>10.9</v>
      </c>
    </row>
    <row r="38" spans="2:30" ht="12.75">
      <c r="B38" s="3">
        <v>19</v>
      </c>
      <c r="C38" s="143" t="s">
        <v>265</v>
      </c>
      <c r="D38" s="143" t="s">
        <v>271</v>
      </c>
      <c r="E38" s="115">
        <f t="shared" si="0"/>
        <v>31.299999999999997</v>
      </c>
      <c r="F38" s="161"/>
      <c r="G38" s="103"/>
      <c r="H38" s="47">
        <v>1.5</v>
      </c>
      <c r="I38" s="27">
        <v>0.9</v>
      </c>
      <c r="J38" s="27"/>
      <c r="K38" s="28">
        <f t="shared" si="1"/>
        <v>10.6</v>
      </c>
      <c r="L38" s="47">
        <v>1.5</v>
      </c>
      <c r="M38" s="27">
        <v>2.3</v>
      </c>
      <c r="N38" s="27"/>
      <c r="O38" s="28">
        <f t="shared" si="2"/>
        <v>9.2</v>
      </c>
      <c r="P38" s="47"/>
      <c r="Q38" s="21"/>
      <c r="R38" s="96">
        <f t="shared" si="3"/>
        <v>9.899999999999999</v>
      </c>
      <c r="S38" s="6">
        <v>2</v>
      </c>
      <c r="T38" s="5">
        <v>3.1</v>
      </c>
      <c r="U38" s="4"/>
      <c r="V38" s="98">
        <f t="shared" si="4"/>
        <v>8.9</v>
      </c>
      <c r="W38" s="6">
        <v>1.8</v>
      </c>
      <c r="X38" s="5">
        <v>1.1</v>
      </c>
      <c r="Y38" s="5"/>
      <c r="Z38" s="99">
        <f t="shared" si="5"/>
        <v>10.700000000000001</v>
      </c>
      <c r="AA38" s="6">
        <v>2</v>
      </c>
      <c r="AB38" s="5">
        <v>1.3</v>
      </c>
      <c r="AC38" s="27"/>
      <c r="AD38" s="97">
        <f t="shared" si="6"/>
        <v>10.7</v>
      </c>
    </row>
    <row r="39" spans="2:30" ht="12.75">
      <c r="B39" s="3">
        <v>20</v>
      </c>
      <c r="C39" s="143" t="s">
        <v>83</v>
      </c>
      <c r="D39" s="143" t="s">
        <v>182</v>
      </c>
      <c r="E39" s="115">
        <f t="shared" si="0"/>
        <v>31.05</v>
      </c>
      <c r="F39" s="162"/>
      <c r="G39" s="103"/>
      <c r="H39" s="47">
        <v>2</v>
      </c>
      <c r="I39" s="27">
        <v>2.3</v>
      </c>
      <c r="J39" s="27"/>
      <c r="K39" s="28">
        <f t="shared" si="1"/>
        <v>9.7</v>
      </c>
      <c r="L39" s="47">
        <v>2</v>
      </c>
      <c r="M39" s="27">
        <v>2.2</v>
      </c>
      <c r="N39" s="27"/>
      <c r="O39" s="28">
        <f t="shared" si="2"/>
        <v>9.8</v>
      </c>
      <c r="P39" s="47"/>
      <c r="Q39" s="21"/>
      <c r="R39" s="96">
        <f t="shared" si="3"/>
        <v>9.75</v>
      </c>
      <c r="S39" s="6">
        <v>2</v>
      </c>
      <c r="T39" s="5">
        <v>1.7</v>
      </c>
      <c r="U39" s="4"/>
      <c r="V39" s="98">
        <f t="shared" si="4"/>
        <v>10.3</v>
      </c>
      <c r="W39" s="6">
        <v>1.9</v>
      </c>
      <c r="X39" s="5">
        <v>0.9</v>
      </c>
      <c r="Y39" s="4"/>
      <c r="Z39" s="99">
        <f t="shared" si="5"/>
        <v>11</v>
      </c>
      <c r="AA39" s="6">
        <v>2</v>
      </c>
      <c r="AB39" s="5">
        <v>3.1</v>
      </c>
      <c r="AC39" s="27"/>
      <c r="AD39" s="97">
        <f t="shared" si="6"/>
        <v>8.9</v>
      </c>
    </row>
    <row r="40" spans="2:30" ht="12.75">
      <c r="B40" s="3">
        <v>21</v>
      </c>
      <c r="C40" s="143" t="s">
        <v>315</v>
      </c>
      <c r="D40" s="143" t="s">
        <v>328</v>
      </c>
      <c r="E40" s="115">
        <f t="shared" si="0"/>
        <v>29.35</v>
      </c>
      <c r="F40" s="161"/>
      <c r="G40" s="103"/>
      <c r="H40" s="47">
        <v>2</v>
      </c>
      <c r="I40" s="27">
        <v>1.7</v>
      </c>
      <c r="J40" s="27"/>
      <c r="K40" s="28">
        <f t="shared" si="1"/>
        <v>10.3</v>
      </c>
      <c r="L40" s="47">
        <v>2</v>
      </c>
      <c r="M40" s="27">
        <v>2</v>
      </c>
      <c r="N40" s="27"/>
      <c r="O40" s="28">
        <f t="shared" si="2"/>
        <v>10</v>
      </c>
      <c r="P40" s="47"/>
      <c r="Q40" s="21"/>
      <c r="R40" s="96">
        <f t="shared" si="3"/>
        <v>10.15</v>
      </c>
      <c r="S40" s="6">
        <v>1.1</v>
      </c>
      <c r="T40" s="5">
        <v>1.5</v>
      </c>
      <c r="U40" s="4"/>
      <c r="V40" s="98">
        <f t="shared" si="4"/>
        <v>9.6</v>
      </c>
      <c r="W40" s="6">
        <v>1.8</v>
      </c>
      <c r="X40" s="5">
        <v>3.2</v>
      </c>
      <c r="Y40" s="5"/>
      <c r="Z40" s="99">
        <f t="shared" si="5"/>
        <v>8.6</v>
      </c>
      <c r="AA40" s="6">
        <v>2</v>
      </c>
      <c r="AB40" s="5">
        <v>2.4</v>
      </c>
      <c r="AC40" s="27"/>
      <c r="AD40" s="97">
        <f t="shared" si="6"/>
        <v>9.6</v>
      </c>
    </row>
    <row r="41" spans="2:30" ht="12.75">
      <c r="B41" s="3">
        <v>22</v>
      </c>
      <c r="C41" s="143" t="s">
        <v>315</v>
      </c>
      <c r="D41" s="143" t="s">
        <v>327</v>
      </c>
      <c r="E41" s="115">
        <f t="shared" si="0"/>
        <v>28.2</v>
      </c>
      <c r="F41" s="165"/>
      <c r="G41" s="103"/>
      <c r="H41" s="47">
        <v>2</v>
      </c>
      <c r="I41" s="27">
        <v>3.7</v>
      </c>
      <c r="J41" s="21"/>
      <c r="K41" s="28">
        <f t="shared" si="1"/>
        <v>8.3</v>
      </c>
      <c r="L41" s="47">
        <v>0</v>
      </c>
      <c r="M41" s="27">
        <v>0</v>
      </c>
      <c r="N41" s="21"/>
      <c r="O41" s="28">
        <f t="shared" si="2"/>
        <v>0</v>
      </c>
      <c r="P41" s="47"/>
      <c r="Q41" s="21"/>
      <c r="R41" s="96">
        <f t="shared" si="3"/>
        <v>4.15</v>
      </c>
      <c r="S41" s="6">
        <v>1.1</v>
      </c>
      <c r="T41" s="5">
        <v>2.8</v>
      </c>
      <c r="U41" s="4"/>
      <c r="V41" s="98">
        <f t="shared" si="4"/>
        <v>8.3</v>
      </c>
      <c r="W41" s="6">
        <v>1.9</v>
      </c>
      <c r="X41" s="5">
        <v>1.9</v>
      </c>
      <c r="Y41" s="5"/>
      <c r="Z41" s="99">
        <f t="shared" si="5"/>
        <v>10</v>
      </c>
      <c r="AA41" s="6">
        <v>2</v>
      </c>
      <c r="AB41" s="5">
        <v>2.1</v>
      </c>
      <c r="AC41" s="27"/>
      <c r="AD41" s="97">
        <f t="shared" si="6"/>
        <v>9.9</v>
      </c>
    </row>
    <row r="42" spans="2:30" ht="12.75">
      <c r="B42" s="3">
        <v>23</v>
      </c>
      <c r="C42" s="143" t="s">
        <v>72</v>
      </c>
      <c r="D42" s="143" t="s">
        <v>347</v>
      </c>
      <c r="E42" s="115">
        <f t="shared" si="0"/>
        <v>26.2</v>
      </c>
      <c r="F42" s="161"/>
      <c r="G42" s="103"/>
      <c r="H42" s="47">
        <v>2</v>
      </c>
      <c r="I42" s="27">
        <v>3.3</v>
      </c>
      <c r="J42" s="27"/>
      <c r="K42" s="28">
        <f t="shared" si="1"/>
        <v>8.7</v>
      </c>
      <c r="L42" s="47">
        <v>1.5</v>
      </c>
      <c r="M42" s="27">
        <v>1.8</v>
      </c>
      <c r="N42" s="27"/>
      <c r="O42" s="28">
        <f t="shared" si="2"/>
        <v>9.7</v>
      </c>
      <c r="P42" s="47"/>
      <c r="Q42" s="21"/>
      <c r="R42" s="96">
        <f t="shared" si="3"/>
        <v>9.2</v>
      </c>
      <c r="S42" s="6"/>
      <c r="T42" s="5"/>
      <c r="U42" s="4"/>
      <c r="V42" s="98">
        <f t="shared" si="4"/>
        <v>0</v>
      </c>
      <c r="W42" s="6">
        <v>1.5</v>
      </c>
      <c r="X42" s="5">
        <v>3.7</v>
      </c>
      <c r="Y42" s="27"/>
      <c r="Z42" s="99">
        <f t="shared" si="5"/>
        <v>7.8</v>
      </c>
      <c r="AA42" s="6">
        <v>1.5</v>
      </c>
      <c r="AB42" s="5">
        <v>2.1</v>
      </c>
      <c r="AC42" s="27">
        <v>0.2</v>
      </c>
      <c r="AD42" s="97">
        <f t="shared" si="6"/>
        <v>9.2</v>
      </c>
    </row>
    <row r="43" spans="2:30" ht="12.75">
      <c r="B43" s="3">
        <v>24</v>
      </c>
      <c r="C43" s="143"/>
      <c r="D43" s="143"/>
      <c r="E43" s="115">
        <f>SUM(LARGE(R43:AD43,1),LARGE(R43:AD43,2))</f>
        <v>0</v>
      </c>
      <c r="F43" s="161"/>
      <c r="G43" s="103"/>
      <c r="H43" s="47"/>
      <c r="I43" s="27"/>
      <c r="J43" s="27"/>
      <c r="K43" s="28">
        <f t="shared" si="1"/>
        <v>0</v>
      </c>
      <c r="L43" s="47"/>
      <c r="M43" s="27"/>
      <c r="N43" s="27"/>
      <c r="O43" s="28">
        <f t="shared" si="2"/>
        <v>0</v>
      </c>
      <c r="P43" s="47"/>
      <c r="Q43" s="21"/>
      <c r="R43" s="96">
        <f t="shared" si="3"/>
        <v>0</v>
      </c>
      <c r="S43" s="6"/>
      <c r="T43" s="5"/>
      <c r="U43" s="4"/>
      <c r="V43" s="98">
        <f t="shared" si="4"/>
        <v>0</v>
      </c>
      <c r="W43" s="6"/>
      <c r="X43" s="5"/>
      <c r="Y43" s="5"/>
      <c r="Z43" s="99">
        <f t="shared" si="5"/>
        <v>0</v>
      </c>
      <c r="AA43" s="6"/>
      <c r="AB43" s="5"/>
      <c r="AC43" s="27"/>
      <c r="AD43" s="97">
        <f t="shared" si="6"/>
        <v>0</v>
      </c>
    </row>
    <row r="44" spans="2:30" ht="12.75">
      <c r="B44" s="3">
        <v>25</v>
      </c>
      <c r="C44" s="143"/>
      <c r="D44" s="143"/>
      <c r="E44" s="115">
        <f>SUM(LARGE(R44:AD44,1),LARGE(R44:AD44,2))</f>
        <v>0</v>
      </c>
      <c r="F44" s="165"/>
      <c r="G44" s="103"/>
      <c r="H44" s="47"/>
      <c r="I44" s="27"/>
      <c r="J44" s="27"/>
      <c r="K44" s="28">
        <f t="shared" si="1"/>
        <v>0</v>
      </c>
      <c r="L44" s="47"/>
      <c r="M44" s="27"/>
      <c r="N44" s="27"/>
      <c r="O44" s="28">
        <f t="shared" si="2"/>
        <v>0</v>
      </c>
      <c r="P44" s="47"/>
      <c r="Q44" s="21"/>
      <c r="R44" s="96">
        <f t="shared" si="3"/>
        <v>0</v>
      </c>
      <c r="S44" s="6"/>
      <c r="T44" s="5"/>
      <c r="U44" s="4"/>
      <c r="V44" s="98">
        <f t="shared" si="4"/>
        <v>0</v>
      </c>
      <c r="W44" s="6"/>
      <c r="X44" s="5"/>
      <c r="Y44" s="4"/>
      <c r="Z44" s="99">
        <f t="shared" si="5"/>
        <v>0</v>
      </c>
      <c r="AA44" s="6"/>
      <c r="AB44" s="5"/>
      <c r="AC44" s="27"/>
      <c r="AD44" s="97">
        <f t="shared" si="6"/>
        <v>0</v>
      </c>
    </row>
    <row r="45" spans="6:14" ht="12.75">
      <c r="F45" s="19"/>
      <c r="G45" s="19"/>
      <c r="H45" s="22"/>
      <c r="I45" s="22"/>
      <c r="J45" s="22"/>
      <c r="L45" s="22"/>
      <c r="M45" s="22"/>
      <c r="N45" s="22"/>
    </row>
    <row r="46" spans="6:14" ht="12.75">
      <c r="F46" s="19"/>
      <c r="G46" s="19"/>
      <c r="H46" s="22"/>
      <c r="I46" s="22"/>
      <c r="J46" s="22"/>
      <c r="L46" s="22"/>
      <c r="M46" s="22"/>
      <c r="N46" s="22"/>
    </row>
    <row r="47" spans="6:14" ht="12.75">
      <c r="F47" s="19"/>
      <c r="G47" s="19"/>
      <c r="H47" s="22"/>
      <c r="I47" s="22"/>
      <c r="J47" s="22"/>
      <c r="L47" s="22"/>
      <c r="M47" s="22"/>
      <c r="N47" s="22"/>
    </row>
    <row r="48" spans="6:14" ht="12.75">
      <c r="F48" s="19"/>
      <c r="G48" s="19"/>
      <c r="H48" s="22"/>
      <c r="I48" s="22"/>
      <c r="J48" s="22"/>
      <c r="L48" s="22"/>
      <c r="M48" s="22"/>
      <c r="N48" s="22"/>
    </row>
    <row r="49" spans="6:14" ht="12.75">
      <c r="F49" s="19"/>
      <c r="G49" s="19"/>
      <c r="H49" s="22"/>
      <c r="I49" s="22"/>
      <c r="J49" s="22"/>
      <c r="L49" s="22"/>
      <c r="M49" s="22"/>
      <c r="N49" s="22"/>
    </row>
    <row r="50" spans="6:14" ht="12.75">
      <c r="F50" s="19"/>
      <c r="G50" s="19"/>
      <c r="H50" s="22"/>
      <c r="I50" s="22"/>
      <c r="J50" s="22"/>
      <c r="L50" s="22"/>
      <c r="M50" s="22"/>
      <c r="N50" s="22"/>
    </row>
    <row r="51" spans="6:14" ht="12.75">
      <c r="F51" s="19"/>
      <c r="G51" s="19"/>
      <c r="H51" s="22"/>
      <c r="I51" s="22"/>
      <c r="J51" s="22"/>
      <c r="L51" s="22"/>
      <c r="M51" s="22"/>
      <c r="N51" s="22"/>
    </row>
    <row r="52" spans="6:14" ht="12.75">
      <c r="F52" s="19"/>
      <c r="G52" s="19"/>
      <c r="H52" s="22"/>
      <c r="I52" s="22"/>
      <c r="J52" s="22"/>
      <c r="L52" s="22"/>
      <c r="M52" s="22"/>
      <c r="N52" s="22"/>
    </row>
    <row r="53" spans="6:14" ht="12.75">
      <c r="F53" s="19"/>
      <c r="G53" s="19"/>
      <c r="H53" s="22"/>
      <c r="I53" s="22"/>
      <c r="J53" s="22"/>
      <c r="L53" s="22"/>
      <c r="M53" s="22"/>
      <c r="N53" s="22"/>
    </row>
    <row r="54" spans="6:14" ht="12.75">
      <c r="F54" s="19"/>
      <c r="G54" s="19"/>
      <c r="H54" s="22"/>
      <c r="I54" s="22"/>
      <c r="J54" s="22"/>
      <c r="L54" s="22"/>
      <c r="M54" s="22"/>
      <c r="N54" s="22"/>
    </row>
    <row r="55" spans="6:14" ht="12.75">
      <c r="F55" s="19"/>
      <c r="G55" s="19"/>
      <c r="H55" s="22"/>
      <c r="I55" s="22"/>
      <c r="J55" s="22"/>
      <c r="L55" s="22"/>
      <c r="M55" s="22"/>
      <c r="N55" s="22"/>
    </row>
    <row r="56" spans="6:14" ht="12.75">
      <c r="F56" s="19"/>
      <c r="G56" s="19"/>
      <c r="J56" s="22"/>
      <c r="N56" s="22"/>
    </row>
    <row r="57" spans="6:14" ht="12.75">
      <c r="F57" s="19"/>
      <c r="G57" s="19"/>
      <c r="J57" s="22"/>
      <c r="N57" s="22"/>
    </row>
    <row r="58" spans="6:14" ht="12.75">
      <c r="F58" s="19"/>
      <c r="G58" s="19"/>
      <c r="J58" s="22"/>
      <c r="N58" s="22"/>
    </row>
    <row r="59" spans="6:14" ht="12.75">
      <c r="F59" s="19"/>
      <c r="G59" s="19"/>
      <c r="J59" s="22"/>
      <c r="N59" s="22"/>
    </row>
    <row r="60" spans="6:14" ht="12.75">
      <c r="F60" s="19"/>
      <c r="G60" s="19"/>
      <c r="J60" s="22"/>
      <c r="N60" s="22"/>
    </row>
    <row r="61" spans="6:14" ht="12.75">
      <c r="F61" s="19"/>
      <c r="G61" s="19"/>
      <c r="J61" s="22"/>
      <c r="N61" s="22"/>
    </row>
    <row r="62" spans="6:14" ht="12.75">
      <c r="F62" s="19"/>
      <c r="G62" s="19"/>
      <c r="J62" s="22"/>
      <c r="N62" s="22"/>
    </row>
    <row r="63" spans="6:14" ht="12.75">
      <c r="F63" s="19"/>
      <c r="G63" s="19"/>
      <c r="J63" s="22"/>
      <c r="N63" s="22"/>
    </row>
    <row r="64" spans="6:14" ht="12.75">
      <c r="F64" s="19"/>
      <c r="G64" s="19"/>
      <c r="J64" s="22"/>
      <c r="N64" s="22"/>
    </row>
    <row r="65" spans="6:14" ht="12.75">
      <c r="F65" s="19"/>
      <c r="G65" s="19"/>
      <c r="J65" s="22"/>
      <c r="N65" s="22"/>
    </row>
    <row r="66" spans="6:7" ht="12.75">
      <c r="F66" s="19"/>
      <c r="G66" s="19"/>
    </row>
    <row r="67" spans="6:7" ht="12.75">
      <c r="F67" s="19"/>
      <c r="G67" s="19"/>
    </row>
    <row r="68" spans="6:7" ht="12.75">
      <c r="F68" s="19"/>
      <c r="G68" s="19"/>
    </row>
    <row r="69" spans="6:7" ht="12.75">
      <c r="F69" s="19"/>
      <c r="G69" s="19"/>
    </row>
    <row r="70" spans="6:7" ht="12.75">
      <c r="F70" s="19"/>
      <c r="G70" s="19"/>
    </row>
    <row r="71" spans="6:7" ht="12.75">
      <c r="F71" s="19"/>
      <c r="G71" s="19"/>
    </row>
  </sheetData>
  <sheetProtection/>
  <mergeCells count="20">
    <mergeCell ref="B2:AD2"/>
    <mergeCell ref="C3:AD3"/>
    <mergeCell ref="X4:AD4"/>
    <mergeCell ref="D5:Q5"/>
    <mergeCell ref="D6:Q6"/>
    <mergeCell ref="X6:AD7"/>
    <mergeCell ref="D7:Q7"/>
    <mergeCell ref="D8:Q8"/>
    <mergeCell ref="D9:Q9"/>
    <mergeCell ref="H11:I11"/>
    <mergeCell ref="P13:P19"/>
    <mergeCell ref="Q13:Q19"/>
    <mergeCell ref="R13:R19"/>
    <mergeCell ref="L14:O14"/>
    <mergeCell ref="S14:V14"/>
    <mergeCell ref="W14:Z14"/>
    <mergeCell ref="AA14:AD14"/>
    <mergeCell ref="G15:G19"/>
    <mergeCell ref="H17:K17"/>
    <mergeCell ref="L17:O17"/>
  </mergeCells>
  <printOptions horizontalCentered="1"/>
  <pageMargins left="0.35433070866141736" right="0.3937007874015748" top="0.5118110236220472" bottom="0.5118110236220472" header="0.5118110236220472" footer="0.5118110236220472"/>
  <pageSetup orientation="landscape" paperSize="9" scale="68" r:id="rId2"/>
  <headerFooter alignWithMargins="0">
    <oddFooter>&amp;Lil Presidente di Giuria&amp;CPagina &amp;P di &amp;N&amp;Rl'Ufficiale di Gara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</dc:creator>
  <cp:keywords/>
  <dc:description/>
  <cp:lastModifiedBy>monic</cp:lastModifiedBy>
  <cp:lastPrinted>2019-02-07T13:52:13Z</cp:lastPrinted>
  <dcterms:created xsi:type="dcterms:W3CDTF">2006-04-27T08:37:51Z</dcterms:created>
  <dcterms:modified xsi:type="dcterms:W3CDTF">2019-03-05T09:43:33Z</dcterms:modified>
  <cp:category/>
  <cp:version/>
  <cp:contentType/>
  <cp:contentStatus/>
</cp:coreProperties>
</file>